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3380" activeTab="0"/>
  </bookViews>
  <sheets>
    <sheet name="ЭФЕС" sheetId="1" r:id="rId1"/>
    <sheet name="Лист1" sheetId="2" r:id="rId2"/>
  </sheets>
  <externalReferences>
    <externalReference r:id="rId5"/>
  </externalReferences>
  <definedNames>
    <definedName name="_xlnm.Print_Area" localSheetId="0">'ЭФЕС'!$A$1:$I$234</definedName>
  </definedNames>
  <calcPr fullCalcOnLoad="1"/>
</workbook>
</file>

<file path=xl/sharedStrings.xml><?xml version="1.0" encoding="utf-8"?>
<sst xmlns="http://schemas.openxmlformats.org/spreadsheetml/2006/main" count="828" uniqueCount="753">
  <si>
    <r>
      <t>Силовой шкаф управления электрифицир. задвижкой 380 В. Макс. мощность электропривода задвижки 1 кВт. Контроль и выдача сигналов о состоянии задвижки (в т.ч. обрыв цепи электродвигателя). Ручной и автоматический режим работы. Применяются в качестве силовых шкафов управления со шкафами ШАУЗ-2У (</t>
    </r>
    <r>
      <rPr>
        <b/>
        <sz val="7"/>
        <rFont val="Arial Cyr"/>
        <family val="0"/>
      </rPr>
      <t>исп.А2</t>
    </r>
    <r>
      <rPr>
        <sz val="7"/>
        <rFont val="Arial Cyr"/>
        <family val="0"/>
      </rPr>
      <t>), проектными шкафами автоматики КСБ "Эфес" (</t>
    </r>
    <r>
      <rPr>
        <b/>
        <sz val="7"/>
        <rFont val="Arial Cyr"/>
        <family val="0"/>
      </rPr>
      <t>исп.А1</t>
    </r>
    <r>
      <rPr>
        <sz val="7"/>
        <rFont val="Arial Cyr"/>
        <family val="0"/>
      </rPr>
      <t>) и как самостоятельные изделия (</t>
    </r>
    <r>
      <rPr>
        <b/>
        <sz val="7"/>
        <rFont val="Arial Cyr"/>
        <family val="0"/>
      </rPr>
      <t>исп.Р</t>
    </r>
    <r>
      <rPr>
        <sz val="7"/>
        <rFont val="Arial Cyr"/>
        <family val="0"/>
      </rPr>
      <t xml:space="preserve">). Исполнения отличаются видом информац. сигналов. Встроенные АВР-380 и табло отображения информации. </t>
    </r>
  </si>
  <si>
    <r>
      <rPr>
        <b/>
        <sz val="7"/>
        <rFont val="Arial Cyr"/>
        <family val="0"/>
      </rPr>
      <t xml:space="preserve">Внимание!   </t>
    </r>
    <r>
      <rPr>
        <sz val="7"/>
        <rFont val="Arial Cyr"/>
        <family val="2"/>
      </rPr>
      <t xml:space="preserve">                       По умолчанию поставляется исп.Р</t>
    </r>
  </si>
  <si>
    <r>
      <rPr>
        <b/>
        <sz val="7"/>
        <rFont val="Arial Cyr"/>
        <family val="0"/>
      </rPr>
      <t>Внимание!</t>
    </r>
    <r>
      <rPr>
        <sz val="7"/>
        <rFont val="Arial Cyr"/>
        <family val="2"/>
      </rPr>
      <t xml:space="preserve">                          По умолчанию поставляется исп.Р</t>
    </r>
  </si>
  <si>
    <r>
      <rPr>
        <b/>
        <sz val="7"/>
        <rFont val="Arial Cyr"/>
        <family val="0"/>
      </rPr>
      <t xml:space="preserve">Внимание!                          </t>
    </r>
    <r>
      <rPr>
        <sz val="7"/>
        <rFont val="Arial Cyr"/>
        <family val="2"/>
      </rPr>
      <t>По умолчанию поставляется исп.Р</t>
    </r>
  </si>
  <si>
    <t>3 независимых реле времени. 3 независимых входа запуска. Программируемый алгоритм до 250 команд: пуск, стоп, вкл, откл, пауза, цикл. Диапазон времени от 1 до 630 с (под заказ).Коммутируемый ток 3А для 220V AC и 24V DC. Uпит. 12V DC или 24V DC. Iпотр. - 120 мА.</t>
  </si>
  <si>
    <t>Специализированное программное обеспечение СПИ</t>
  </si>
  <si>
    <r>
      <t xml:space="preserve">Только для </t>
    </r>
    <r>
      <rPr>
        <b/>
        <sz val="7"/>
        <rFont val="Arial Cyr"/>
        <family val="0"/>
      </rPr>
      <t xml:space="preserve">ремонта </t>
    </r>
    <r>
      <rPr>
        <sz val="7"/>
        <rFont val="Arial Cyr"/>
        <family val="2"/>
      </rPr>
      <t>шкафов выпуска до 2012</t>
    </r>
  </si>
  <si>
    <t xml:space="preserve"> </t>
  </si>
  <si>
    <t>(стоимость запрашивайте).</t>
  </si>
  <si>
    <t>Для ремонта СББП 220/12-1,2; 220/24-1,2</t>
  </si>
  <si>
    <t>Для ремонта СББП 220/12-2,0; 220/24-2,0</t>
  </si>
  <si>
    <t>Устанавл. на клеммы БАВП_8, БАВО_8, БАВП_8Р, БАВО_8Р.</t>
  </si>
  <si>
    <r>
      <t>При заказе информация о прошивке обязательна. Степень защиты</t>
    </r>
    <r>
      <rPr>
        <b/>
        <sz val="7"/>
        <rFont val="Arial Cyr"/>
        <family val="0"/>
      </rPr>
      <t xml:space="preserve"> IP00</t>
    </r>
  </si>
  <si>
    <r>
      <t>Степень защиты</t>
    </r>
    <r>
      <rPr>
        <b/>
        <sz val="7"/>
        <rFont val="Arial Cyr"/>
        <family val="0"/>
      </rPr>
      <t xml:space="preserve"> IP00</t>
    </r>
  </si>
  <si>
    <r>
      <t>Степень защиты</t>
    </r>
    <r>
      <rPr>
        <b/>
        <sz val="7"/>
        <rFont val="Arial Cyr"/>
        <family val="0"/>
      </rPr>
      <t xml:space="preserve"> IP00.</t>
    </r>
  </si>
  <si>
    <t>Управление по RS485 от МАЛС или МАЛС-А</t>
  </si>
  <si>
    <t>БАВП-4        (БАВО-4)</t>
  </si>
  <si>
    <t>Блок адресный входной пожарный (охранный)</t>
  </si>
  <si>
    <t>БАВП-8             (БАВО-8)</t>
  </si>
  <si>
    <t>Блок адресный вход-ной пожарный (охранный) с реле</t>
  </si>
  <si>
    <t>То же, что БАВП-8 (БАВО-8). Дополнительно 2 программируемых релейн. канала управления. Коммутируемый ток 0,5 А до 30V DC. Uпит. 12V DC или 24V DC.</t>
  </si>
  <si>
    <t>БАВР-8М 12/24V</t>
  </si>
  <si>
    <t>То же, что БАВОР-8М, но контроль 16-ти шлейфов</t>
  </si>
  <si>
    <t>Блок адресный выходн. индикаторн.</t>
  </si>
  <si>
    <t>Контроль до 4-х шлейфов пожарной и охранной сигнализации с любыми типами датчиков и извещателей (кроме адресных). Идентификация обрыва и КЗ в пожарном шлейфе.</t>
  </si>
  <si>
    <t>Контроль до 8-х шлейфов с любыми типами датчиков и извещателей охранно-пожарной сигнализации (кроме адресных), с датчиками технолог. оборудования. Контроль обрыва и КЗ, защита от КЗ. Программируемый: назначение шлейфа, тактика, режимы, типы датчиков.</t>
  </si>
  <si>
    <t>Контроль двух шлейфов пожарной сигнализации с адресно-аналоговыми извещателями Z-Line (см. раздел 14 прайс-листа). Сертификат C_RU.ПБ34.В.00693. Uпит. 12V DC</t>
  </si>
  <si>
    <r>
      <t>Отображение оперативной информации и управлен</t>
    </r>
    <r>
      <rPr>
        <sz val="7"/>
        <rFont val="Arial Cyr"/>
        <family val="0"/>
      </rPr>
      <t>ие системой на базе МАЛС-А</t>
    </r>
    <r>
      <rPr>
        <sz val="7"/>
        <rFont val="Arial Cyr"/>
        <family val="2"/>
      </rPr>
      <t>. Корпус, клавиатура, ЖКИ. Uпит.=12V DC, Iпотр.=0,3 А.</t>
    </r>
  </si>
  <si>
    <t>1.32</t>
  </si>
  <si>
    <t>1.33</t>
  </si>
  <si>
    <t>1.34</t>
  </si>
  <si>
    <t>1.35</t>
  </si>
  <si>
    <t>Ретранслятор линии сигнализации</t>
  </si>
  <si>
    <t>Примечание</t>
  </si>
  <si>
    <t>ШАУПН-2М</t>
  </si>
  <si>
    <t>Дополнительное выносное табло к  ШАУПН-2М</t>
  </si>
  <si>
    <t>4.9</t>
  </si>
  <si>
    <t>4.10</t>
  </si>
  <si>
    <t>4.11</t>
  </si>
  <si>
    <t>ШАВР-380-110</t>
  </si>
  <si>
    <t>ШАВР-380-132</t>
  </si>
  <si>
    <t>ШАВР-380-160</t>
  </si>
  <si>
    <t>1.27</t>
  </si>
  <si>
    <t>1.30</t>
  </si>
  <si>
    <t>1.31</t>
  </si>
  <si>
    <t>Блок адресный вход-ной аналогово-цифро-вого преобразования</t>
  </si>
  <si>
    <t>БА-РВ-3КЛ-Р 12/24V</t>
  </si>
  <si>
    <t>БА-РВ-3КЛ-ТМ 12/24V</t>
  </si>
  <si>
    <t>То же, что ШУН-75-ПП. Мощность от 110 до 132 кВт</t>
  </si>
  <si>
    <t>То же, что ШУН-75-ПП. Мощность от 132 до 160 кВт</t>
  </si>
  <si>
    <t>14.11</t>
  </si>
  <si>
    <t>База стандартная для извещателей Z-051, Z-061</t>
  </si>
  <si>
    <t>База стандартная для извещателей Z-052, Z-062. Клеммы подключения ВУОС.</t>
  </si>
  <si>
    <t>Извещатель пожарный дымовой оптико-электронный адресно-аналоговый. Клеммы подключения ВУОС.</t>
  </si>
  <si>
    <t>Извещатель пожарный тепловой максимальный адресно-аналоговый. Клеммы подключения ВУОС.</t>
  </si>
  <si>
    <t>Кнопка пожарной автоматики адресная. Предназначена для ручного запуска элементов автоматики противопожарной защиты объекта.</t>
  </si>
  <si>
    <t>Модуль ввода адресный. Предназначен для приема сигнала от внешних источников тревоги. 1 шлейф. Контроль шлейфа на КЗ и обрыв.</t>
  </si>
  <si>
    <t>Модуль вывода адресный. 2 переключающих реле. 1 вход обратной связи.</t>
  </si>
  <si>
    <t>Встраиваемый DSL модем. Удлинение ЛС (RS-232 или RS-485) по одной медной паре любой категории до 8000 м. Uпит.=12 В, Iпотр.=500 мА.</t>
  </si>
  <si>
    <t xml:space="preserve">  Программное обеспечение "ЭФЕС"</t>
  </si>
  <si>
    <t>10.4</t>
  </si>
  <si>
    <t>ШАУПН-3М</t>
  </si>
  <si>
    <t>Шкаф управления дренажным насосом</t>
  </si>
  <si>
    <t>4.5</t>
  </si>
  <si>
    <t>4.6</t>
  </si>
  <si>
    <t>4.7</t>
  </si>
  <si>
    <t>4.8</t>
  </si>
  <si>
    <t xml:space="preserve">  Выносные информационные табло</t>
  </si>
  <si>
    <t>8.5</t>
  </si>
  <si>
    <t>8.6</t>
  </si>
  <si>
    <t>8.7</t>
  </si>
  <si>
    <t>8.8</t>
  </si>
  <si>
    <t>12</t>
  </si>
  <si>
    <t>12.1</t>
  </si>
  <si>
    <t>12.2</t>
  </si>
  <si>
    <t>Выполняем консультации и работы по подбору оборудования для конкретных объектов.</t>
  </si>
  <si>
    <t>13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</si>
  <si>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</si>
  <si>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</si>
  <si>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</si>
  <si>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</si>
  <si>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</si>
  <si>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</si>
  <si>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</si>
  <si>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</si>
  <si>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</si>
  <si>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</si>
  <si>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</si>
  <si>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Адресно-аналоговое оборудование Z-Line</t>
  </si>
  <si>
    <t>14.12</t>
  </si>
  <si>
    <t>14.13</t>
  </si>
  <si>
    <t>Z-001</t>
  </si>
  <si>
    <t>Z-002</t>
  </si>
  <si>
    <t>Z-003</t>
  </si>
  <si>
    <t>Z-042</t>
  </si>
  <si>
    <t>Z-021</t>
  </si>
  <si>
    <t>Z-022</t>
  </si>
  <si>
    <t>Z-011</t>
  </si>
  <si>
    <t>База с изолятором КЗ Isolating base</t>
  </si>
  <si>
    <t>Извещатель пожарный ручной адресный</t>
  </si>
  <si>
    <t>Кнопка пожарной автоматики адресная</t>
  </si>
  <si>
    <t>Модуль ввода адресный</t>
  </si>
  <si>
    <t>Модуль вывода адресный</t>
  </si>
  <si>
    <t>Модуль изолятора КЗ</t>
  </si>
  <si>
    <t>Извещатель пожарный дымовой оптико-электронный адресно-аналоговый</t>
  </si>
  <si>
    <t>Извещатель пожарный тепловой максимальный адресно-аналоговый</t>
  </si>
  <si>
    <t>Z-511</t>
  </si>
  <si>
    <t>Программатор адресов</t>
  </si>
  <si>
    <t xml:space="preserve">Извещатель пожарный дымовой </t>
  </si>
  <si>
    <t xml:space="preserve">Извещатель пожарный тепловой </t>
  </si>
  <si>
    <t>База стандартная</t>
  </si>
  <si>
    <t xml:space="preserve">База стандартная </t>
  </si>
  <si>
    <t>База с изолятором КЗ</t>
  </si>
  <si>
    <t xml:space="preserve">ШАУГПТ-1   </t>
  </si>
  <si>
    <t>ШАУГПТ-2</t>
  </si>
  <si>
    <t>1.23</t>
  </si>
  <si>
    <t>1.24</t>
  </si>
  <si>
    <t>1.28</t>
  </si>
  <si>
    <t>1.29</t>
  </si>
  <si>
    <t>2.17</t>
  </si>
  <si>
    <t>2.18</t>
  </si>
  <si>
    <t>2.19</t>
  </si>
  <si>
    <t>2.20</t>
  </si>
  <si>
    <t>ШУВ-4</t>
  </si>
  <si>
    <t>ШУВ-10</t>
  </si>
  <si>
    <t>ШУВ-18</t>
  </si>
  <si>
    <t>ШУВ-30</t>
  </si>
  <si>
    <t>Шкаф управления вентилятором</t>
  </si>
  <si>
    <t>4.12</t>
  </si>
  <si>
    <t>То же, что ШУВ-4. Мощность от 4 до 12 кВт</t>
  </si>
  <si>
    <t>То же, что ШУВ-4. Мощность от 10 до 22 кВт</t>
  </si>
  <si>
    <t>То же, что ШУВ-4. Мощность от 18 до 35 кВт</t>
  </si>
  <si>
    <t>ШАУЗ-2У-1-Т исп.1</t>
  </si>
  <si>
    <t>ШАУЗ-2У-2-Т исп.1</t>
  </si>
  <si>
    <t>ШАУЗ-2У-2-Т исп.2</t>
  </si>
  <si>
    <t>ШАУЗ-2У-1-Т исп.2</t>
  </si>
  <si>
    <t>2.23</t>
  </si>
  <si>
    <t xml:space="preserve"> ШУЖН-4</t>
  </si>
  <si>
    <t>ШАВР-380-250</t>
  </si>
  <si>
    <t>5.5</t>
  </si>
  <si>
    <t>ШС</t>
  </si>
  <si>
    <t>Шкаф связи</t>
  </si>
  <si>
    <t>МЗШС-8</t>
  </si>
  <si>
    <t>Блок адресный внутреннего контроля и управления</t>
  </si>
  <si>
    <t>3 шлейфа внутреннего контроля шкафа (питание, вскрытие).</t>
  </si>
  <si>
    <t>3 шлейфа технологического контроля.</t>
  </si>
  <si>
    <t>2.21</t>
  </si>
  <si>
    <t>2.22</t>
  </si>
  <si>
    <t>увели- чение в                          %</t>
  </si>
  <si>
    <t>Стоимость на               15.09.2008</t>
  </si>
  <si>
    <t>То же, что ШУН-75-ПП. Мощность от 90 до 110 кВт</t>
  </si>
  <si>
    <t>Блок адресный вход-ной с оптической развязкой</t>
  </si>
  <si>
    <t>Блок адресный вы-ходной релейный</t>
  </si>
  <si>
    <t xml:space="preserve">Система </t>
  </si>
  <si>
    <t>менеджмента</t>
  </si>
  <si>
    <t>качества</t>
  </si>
  <si>
    <t>сертифицирована</t>
  </si>
  <si>
    <t>Для ШАУГПТ-1 - 1 шт.,                 для ШАУГПТ-2 - 2 шт.</t>
  </si>
  <si>
    <t>2.14</t>
  </si>
  <si>
    <t>2.15</t>
  </si>
  <si>
    <t>2.16</t>
  </si>
  <si>
    <t>ШУЗ-1-380-1кВт</t>
  </si>
  <si>
    <t>ШУЗ-1-380-2кВт</t>
  </si>
  <si>
    <t>Сертифицировано Русским Регистром</t>
  </si>
  <si>
    <t>ШУЗ-1-380-3кВт</t>
  </si>
  <si>
    <t>ШУЗ-1-220-1кВт</t>
  </si>
  <si>
    <t>ШУЗ-2-220-1кВт</t>
  </si>
  <si>
    <t>ШУЗ-2-380-1кВт</t>
  </si>
  <si>
    <t>ШАУЗ-2У-1</t>
  </si>
  <si>
    <t>ШАУЗ-2У-2</t>
  </si>
  <si>
    <t>Шкаф автоматики управления на 1 задвижку</t>
  </si>
  <si>
    <t>Шкаф автоматики управления на 2 задвижки</t>
  </si>
  <si>
    <t>ШУЗ-2-380-2кВт</t>
  </si>
  <si>
    <t>ШУЗ-2-380-3кВт</t>
  </si>
  <si>
    <t>ШУЗ-3-380-1кВт</t>
  </si>
  <si>
    <t>ШУЗ-3-380-2кВт</t>
  </si>
  <si>
    <t>ШУЗ-3-380-3кВт</t>
  </si>
  <si>
    <t>ШУЗ-4-380-1кВт</t>
  </si>
  <si>
    <t>ШУЗ-4-380-2кВт</t>
  </si>
  <si>
    <t>ШУЗ-4-380-3кВт</t>
  </si>
  <si>
    <t>Специализированное программное обеспечение системы передачи извещений. Прием, обработка сообщений. Хранение базы данных объектов.</t>
  </si>
  <si>
    <t xml:space="preserve">             Русский Регистр</t>
  </si>
  <si>
    <t>5.</t>
  </si>
  <si>
    <t>4.</t>
  </si>
  <si>
    <t>3.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</si>
  <si>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</si>
  <si>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</si>
  <si>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</si>
  <si>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</si>
  <si>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</si>
  <si>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</si>
  <si>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</si>
  <si>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</si>
  <si>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</si>
  <si>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</si>
  <si>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Программируемое реле времени</t>
  </si>
  <si>
    <t>Модуль защиты шлейфов сигнализации</t>
  </si>
  <si>
    <t>Грозозащита и защита от импульсных помех шлейфов охранно-пожарной сигнализации. Сборка на 8 шлейфов.</t>
  </si>
  <si>
    <t>Устройство объектовое пультовое приема извещений по GSM каналам связи. Порты: RS-232, USB.</t>
  </si>
  <si>
    <t>СББП 220/12-1,2</t>
  </si>
  <si>
    <t>СББП 220/12-2,0</t>
  </si>
  <si>
    <t>СББП 220/24-1,2</t>
  </si>
  <si>
    <t>СББП 220/24-2,0</t>
  </si>
  <si>
    <t>1</t>
  </si>
  <si>
    <t>1.5</t>
  </si>
  <si>
    <t>1.6</t>
  </si>
  <si>
    <t>1.7</t>
  </si>
  <si>
    <t>1.8</t>
  </si>
  <si>
    <t>1.9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</si>
  <si>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</si>
  <si>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</si>
  <si>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</si>
  <si>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</si>
  <si>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</si>
  <si>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</si>
  <si>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</si>
  <si>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</si>
  <si>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</si>
  <si>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</si>
  <si>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1.25</t>
  </si>
  <si>
    <t xml:space="preserve">  ШУВ. Шкафы управления электродвигателями вентиляторов, компрессоров.</t>
  </si>
  <si>
    <t xml:space="preserve">  ШУН. Шкафы управления электродвигателями насосов</t>
  </si>
  <si>
    <t>1.26</t>
  </si>
  <si>
    <t>2.5</t>
  </si>
  <si>
    <t>2.6</t>
  </si>
  <si>
    <t>2.7</t>
  </si>
  <si>
    <t>2.8</t>
  </si>
  <si>
    <t>2.9</t>
  </si>
  <si>
    <t>2.10</t>
  </si>
  <si>
    <t>2.11</t>
  </si>
  <si>
    <t>2.13</t>
  </si>
  <si>
    <t>6.5</t>
  </si>
  <si>
    <t>6.6</t>
  </si>
  <si>
    <t>8.4</t>
  </si>
  <si>
    <t>10.3</t>
  </si>
  <si>
    <t>П Р А Й С - Л И С Т</t>
  </si>
  <si>
    <t>Наименование</t>
  </si>
  <si>
    <t>Описание</t>
  </si>
  <si>
    <t xml:space="preserve">  Контроллеры, модули</t>
  </si>
  <si>
    <t>КСП</t>
  </si>
  <si>
    <t>Контроллер связи с ПЭВМ</t>
  </si>
  <si>
    <t xml:space="preserve">  Специализированные адресные устройства</t>
  </si>
  <si>
    <t>РЛС-1/2</t>
  </si>
  <si>
    <t>Разветвление 1 линии сигнализации на 2, повышение устойчивости системы, наращивание длины линии сигнализации до 4000 м</t>
  </si>
  <si>
    <t>ШУН-30</t>
  </si>
  <si>
    <t>Шкаф управления насосом</t>
  </si>
  <si>
    <t>ШУН-45</t>
  </si>
  <si>
    <t>"УТВЕРЖДАЮ"</t>
  </si>
  <si>
    <t>БАВОР-8М</t>
  </si>
  <si>
    <t>БАВОР-16</t>
  </si>
  <si>
    <t>Комплексная  система  безопасности</t>
  </si>
  <si>
    <t>ШУН-10</t>
  </si>
  <si>
    <t>Код</t>
  </si>
  <si>
    <t>1.1</t>
  </si>
  <si>
    <t>1.2</t>
  </si>
  <si>
    <t>1.3</t>
  </si>
  <si>
    <t>2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</si>
  <si>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</si>
  <si>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</si>
  <si>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</si>
  <si>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</si>
  <si>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</si>
  <si>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</si>
  <si>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</si>
  <si>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</si>
  <si>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</si>
  <si>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</si>
  <si>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4.4</t>
  </si>
  <si>
    <t>5.1</t>
  </si>
  <si>
    <t>5.2</t>
  </si>
  <si>
    <t>5.3</t>
  </si>
  <si>
    <t>5.4</t>
  </si>
  <si>
    <t>ШУН-75</t>
  </si>
  <si>
    <t>1.4</t>
  </si>
  <si>
    <t>Дополнительное выносное табло к  ШАУПН-3</t>
  </si>
  <si>
    <t>ШАУЭМВ-4</t>
  </si>
  <si>
    <t>Дополнительное выносное табло к ШАУЭМВ-4</t>
  </si>
  <si>
    <t>МАЛС-А</t>
  </si>
  <si>
    <t>Шкаф автоматики управления пожарными насосами</t>
  </si>
  <si>
    <t>Модуль адресной линии сигнализации</t>
  </si>
  <si>
    <t xml:space="preserve">  Специализированные технические средства   </t>
  </si>
  <si>
    <t>Шкаф автоматики и управления электро- магнитными вентилями на 4 направления ПТ</t>
  </si>
  <si>
    <t>ШАУГПТ-16Р</t>
  </si>
  <si>
    <t>ШУДН-Т</t>
  </si>
  <si>
    <t>Дополнительное выносное табло к ШАУГПТ-2</t>
  </si>
  <si>
    <t>Дополнительное выносное табло к ШАУГПТ-1</t>
  </si>
  <si>
    <t>БАВИ-36М</t>
  </si>
  <si>
    <t>Пульт дистанционного пуска к ШАУГПТ</t>
  </si>
  <si>
    <t>МЗЛС</t>
  </si>
  <si>
    <t>Модуль защиты линии связи</t>
  </si>
  <si>
    <t>Грозозащита и защита от импульсных помех линии связи RS-485</t>
  </si>
  <si>
    <t>ШАУЭМВ-4-Т      исп.1</t>
  </si>
  <si>
    <t>ШАУГПТ-1-Т       исп.1</t>
  </si>
  <si>
    <t>ШАУГПТ-1-Т       исп.2</t>
  </si>
  <si>
    <t>ШАУГПТ-2-Т       исп.1</t>
  </si>
  <si>
    <t>ШАУГПТ-2-Т       исп.2</t>
  </si>
  <si>
    <t>ШУН-4</t>
  </si>
  <si>
    <t>ШУН-18</t>
  </si>
  <si>
    <t>МР-232</t>
  </si>
  <si>
    <t>Модуль развязки</t>
  </si>
  <si>
    <t>Модуль гальванической изоляции RS-232 для связи МАЛС-А (МАЛС) с ПЭВМ (кабель до 12 м. поставляется отдельно)</t>
  </si>
  <si>
    <t>Системы передачи извещений по GSM каналам</t>
  </si>
  <si>
    <t>13.1</t>
  </si>
  <si>
    <t>13.2</t>
  </si>
  <si>
    <t>13.3</t>
  </si>
  <si>
    <t>АРМ ПЧ</t>
  </si>
  <si>
    <t>Автоматизированное рабочее место</t>
  </si>
  <si>
    <t>Автоматизированное рабочее место для централизованых пультов охраны</t>
  </si>
  <si>
    <t>СПО СПИ</t>
  </si>
  <si>
    <t>УОП-GSM</t>
  </si>
  <si>
    <t>Устройство объектовое</t>
  </si>
  <si>
    <t>13.4</t>
  </si>
  <si>
    <t>13.5</t>
  </si>
  <si>
    <t>Модем GSM связи VOICE</t>
  </si>
  <si>
    <t>Модем</t>
  </si>
  <si>
    <t>Голосовой Модем GSM связи</t>
  </si>
  <si>
    <t>ШТИ</t>
  </si>
  <si>
    <t>Шкаф телефонного информатора</t>
  </si>
  <si>
    <t>Передача извещений системы охранно-пожарной сигнализации на пульт охраны, Передача извещений по каналу GSM, телефонной линии. Прямая GSM связь с ПЧ.</t>
  </si>
  <si>
    <t>ШАБ-А</t>
  </si>
  <si>
    <t>ШАБ-А-ПС</t>
  </si>
  <si>
    <t>БАК-ДУ</t>
  </si>
  <si>
    <t>ШАБ-А-02</t>
  </si>
  <si>
    <t>ШАБ-А-03</t>
  </si>
  <si>
    <t>проверка в у.е.</t>
  </si>
  <si>
    <t>ШУЖН-4-А</t>
  </si>
  <si>
    <t>ШУДН-М</t>
  </si>
  <si>
    <t>Дополнительное вынос-ное табло к ШУДН-М</t>
  </si>
  <si>
    <t>ШАУПН-3-ПЛЮС</t>
  </si>
  <si>
    <t>ШАУПН-3-П-Т         исп.1</t>
  </si>
  <si>
    <t>Дополнительное выносное табло к  ШАУПН-3-ПЛЮС</t>
  </si>
  <si>
    <t>Дополнительное выносное табло к                  ШУЖН-4-А</t>
  </si>
  <si>
    <t>4.3</t>
  </si>
  <si>
    <t>То же, что ШУН-4. Мощность от 4 до 12 кВт</t>
  </si>
  <si>
    <t>То же, что ШУН-4. Мощность от 10 до 22 кВт</t>
  </si>
  <si>
    <t>То же, что ШУН-4. Мощность от 18 до 35 кВт</t>
  </si>
  <si>
    <t>То же, что ШУН-4. Мощность от 30 до 45 кВт</t>
  </si>
  <si>
    <t>То же, что ШУН-4. Мощность от 45 до 75 кВт</t>
  </si>
  <si>
    <t>ШУЖН-4-Т</t>
  </si>
  <si>
    <t>6</t>
  </si>
  <si>
    <t>6.1</t>
  </si>
  <si>
    <t>6.2</t>
  </si>
  <si>
    <t>6.3</t>
  </si>
  <si>
    <t>6.4</t>
  </si>
  <si>
    <t>7</t>
  </si>
  <si>
    <t>7.1</t>
  </si>
  <si>
    <t>Стабилизированный бесперебойный блок питания</t>
  </si>
  <si>
    <t>ШАВР-220-3</t>
  </si>
  <si>
    <t>ШАВР-380-4</t>
  </si>
  <si>
    <t>ШАВР-380-10</t>
  </si>
  <si>
    <t>то же, что ШАВР-380-4.   Нагрузка до 12 кВт</t>
  </si>
  <si>
    <t>ШАВР-380-20</t>
  </si>
  <si>
    <t>то же, что ШАВР-380-4.   Нагрузка до 22 кВт</t>
  </si>
  <si>
    <t>ШАВР-380-30</t>
  </si>
  <si>
    <t>то же, что ШАВР-380-4.   Нагрузка до 35 кВт</t>
  </si>
  <si>
    <t>ШАВР-380-45</t>
  </si>
  <si>
    <t>то же, что ШАВР-380-4.   Нагрузка до 45 кВт</t>
  </si>
  <si>
    <t>ШАВР-380-75</t>
  </si>
  <si>
    <t>ШАВР-380-90</t>
  </si>
  <si>
    <t>8</t>
  </si>
  <si>
    <t>8.1</t>
  </si>
  <si>
    <t>8.2</t>
  </si>
  <si>
    <t>8.3</t>
  </si>
  <si>
    <t>9</t>
  </si>
  <si>
    <t>9.1</t>
  </si>
  <si>
    <t>9.2</t>
  </si>
  <si>
    <t>9.3</t>
  </si>
  <si>
    <t>10</t>
  </si>
  <si>
    <t>10.1</t>
  </si>
  <si>
    <t>10.2</t>
  </si>
  <si>
    <r>
      <t xml:space="preserve">Стандартное климатическое исполнение от </t>
    </r>
    <r>
      <rPr>
        <b/>
        <sz val="8"/>
        <rFont val="Arial Cyr"/>
        <family val="0"/>
      </rPr>
      <t>0 до 50 °С.</t>
    </r>
  </si>
  <si>
    <t xml:space="preserve">  Базовое оборудование</t>
  </si>
  <si>
    <t>SM-485</t>
  </si>
  <si>
    <t>DSL модем</t>
  </si>
  <si>
    <t>КСП-МАЛС-А</t>
  </si>
  <si>
    <t>ISO 9001:2008</t>
  </si>
  <si>
    <t>БА-РВ-3КЛ-УМ 12/24V</t>
  </si>
  <si>
    <t>Плата стабилизатора</t>
  </si>
  <si>
    <t xml:space="preserve">UPS-02-2 </t>
  </si>
  <si>
    <t>Обеспечивает контроль Uвых, подзаряд АКБ, переход на АКБ, контроль заряда АКБ, сигнализацию</t>
  </si>
  <si>
    <t>Для ремонта СББП</t>
  </si>
  <si>
    <t>UZ-2</t>
  </si>
  <si>
    <t>Плата выпрямителя</t>
  </si>
  <si>
    <t>Для ремонта</t>
  </si>
  <si>
    <t>UPS-05</t>
  </si>
  <si>
    <t>Питание шлейфной части БАВОР Uвых=27В, Iнmax=0,5A</t>
  </si>
  <si>
    <t>10.5</t>
  </si>
  <si>
    <t>10.6</t>
  </si>
  <si>
    <t>10.7</t>
  </si>
  <si>
    <t>10.8</t>
  </si>
  <si>
    <t>10.9</t>
  </si>
  <si>
    <t>10.10</t>
  </si>
  <si>
    <t>10.11</t>
  </si>
  <si>
    <t xml:space="preserve">Uвых=12В, Iнmax=1,2A; 
Uвых=24В, Iнmax=1,2A
</t>
  </si>
  <si>
    <t xml:space="preserve">Составная часть стабилизатора 
12В-2,0A; 24В-2,0A
</t>
  </si>
  <si>
    <t>Дополнительная плата стабилизатора</t>
  </si>
  <si>
    <t>SET/RES-06            (12V); (24V)</t>
  </si>
  <si>
    <t xml:space="preserve">Питание доп. устройств (вентилятора) в шкафу 
Uвых=12В, Iнmax=1,0A
</t>
  </si>
  <si>
    <t xml:space="preserve">Питание э/магнитных вентилей, подрыв п/патронов 
Uвых=12/24В, Iнmax=3,0A
</t>
  </si>
  <si>
    <t>UPS 24/12-02M
(12V); (24V)</t>
  </si>
  <si>
    <t>UZ-3
(12V); (24V)</t>
  </si>
  <si>
    <t>Выносное (до 2000 м) табло отображения информации ШАУПН, 400х480х75 мм, Uпит.=12 В, Iпотр.=100 мА</t>
  </si>
  <si>
    <t>Выносное (до 2000 м) табло отображения информации ШАУПН-3, 400х480х75 мм, Uпит.=12 В, Iпотр.=100 мА</t>
  </si>
  <si>
    <t>Выносное (до 2000 м) табло отобр. информации ШАУЭМВ-4, 400х480х75 мм, Uпит.=12 В, Iпотр.=100 мА</t>
  </si>
  <si>
    <t>ШАУПН-2-ТМ исп.1</t>
  </si>
  <si>
    <t>ШАУПН-2-ТМ исп.2</t>
  </si>
  <si>
    <t>ШАУПН-3-ТМ исп.1</t>
  </si>
  <si>
    <t>ШАУПН-3-ТМ исп.2</t>
  </si>
  <si>
    <t>ШАУПН-3-П-Т исп.2</t>
  </si>
  <si>
    <t>ШАУЭМВ-4-Т исп.2</t>
  </si>
  <si>
    <t>Дополнительное выносное табло к                  ШАУЗ-2У-1</t>
  </si>
  <si>
    <t>Дополнительное выносное табло к                         ШАУЗ-2У-2</t>
  </si>
  <si>
    <t>Комплект для насосной: ШАУПН-2М; ШУН - 2 шт. (заказываются отдельно)</t>
  </si>
  <si>
    <t>Комплект для насосной: ШАУПН-3М; ШУН -2 шт., ШУЖН (заказываются отдельно)</t>
  </si>
  <si>
    <t>Комплект для насосной: ШАУПН-3-ПЛЮС; ШУН - 3 шт. (заказываются отдельно)</t>
  </si>
  <si>
    <t>Комплект  для распредели-тельного узла: ШАУЗ-2У-1; ШУЗ-1-(380 или220) (заказываются отдельно)</t>
  </si>
  <si>
    <t>Комплект  для распредели-тельного узла: ШАУЗ-2У-2; ШУЗ-2-(380 или 220) или ШУЗ-1-(380 или 220) - 2 шт. (заказываются отдельно)</t>
  </si>
  <si>
    <t>заказываются при необходимости</t>
  </si>
  <si>
    <t>То же, что ШАУПН-2-ТМ исп. 1., но Uпит.=220 В</t>
  </si>
  <si>
    <t>То же, что ШАУПН-3-Т исп. 1., но Uпит.=220 В</t>
  </si>
  <si>
    <r>
      <t xml:space="preserve">Контроль 2-х парных шлейфов пожарной сигнализации, контроль и выдача сигнала на управление вентилем (24 В, 0,5 А) </t>
    </r>
    <r>
      <rPr>
        <b/>
        <sz val="7"/>
        <rFont val="Arial Cyr"/>
        <family val="2"/>
      </rPr>
      <t>по каждому направлению</t>
    </r>
    <r>
      <rPr>
        <sz val="7"/>
        <rFont val="Arial Cyr"/>
        <family val="2"/>
      </rPr>
      <t>. Автономный и автоматизир. (RS-485) режим работы. Встроенные АВР-220 и табло отображения информации.</t>
    </r>
  </si>
  <si>
    <t>ШАУЗ-2-1-24DC или                   ШАУЗ-2-1-24AC</t>
  </si>
  <si>
    <t>Шкаф автоматики управления задвижками на 1 направление ПТ</t>
  </si>
  <si>
    <t>Дополнительное выносное табло к ШАУЗ-2-1-24(DC/AC)</t>
  </si>
  <si>
    <t>То же, что ШАУЭМВ-4-Т исп. 1., но Uпит.=220 В</t>
  </si>
  <si>
    <t>То же, что ШАУЗ-2У-1-Т исп. 1., но Uпит.=220 В</t>
  </si>
  <si>
    <t>То же, что ШАУЗ-2У-2-Т исп. 1., но Uпит.=220 В</t>
  </si>
  <si>
    <t>ШАУЗ-2-1-24-Т исп.1</t>
  </si>
  <si>
    <t>ШАУЗ-2-1-24-Т исп.2</t>
  </si>
  <si>
    <t>То же, что ШАУЗ-2У-1-24-Т исп. 1., но Uпит.=220 В</t>
  </si>
  <si>
    <t>ШАУЗ-2-2-24DC или                   ШАУЗ-2-2-24AC</t>
  </si>
  <si>
    <t>Шкаф автоматики управления задвижками на 2 направления ПТ</t>
  </si>
  <si>
    <t>ШАУЗ-2-2-24-Т исп.1</t>
  </si>
  <si>
    <t>ШАУЗ-2-2-24-Т исп.2</t>
  </si>
  <si>
    <t>Дополнительное выносное табло к ШАУЗ-2-2-24(DC/AC)</t>
  </si>
  <si>
    <t>То же, что ШАУЗ-2У-2-24-Т исп. 1., но Uпит.=220 В</t>
  </si>
  <si>
    <t>Тип, модификация</t>
  </si>
  <si>
    <r>
      <t xml:space="preserve">Контроль 2-х парных шлейфов пожарной сигнализации. Автоматизация пуска и останова пожарных рабочего и резервного насосов </t>
    </r>
    <r>
      <rPr>
        <b/>
        <sz val="7"/>
        <rFont val="Arial Cyr"/>
        <family val="2"/>
      </rPr>
      <t>через шкафы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2"/>
      </rPr>
      <t>управления ШУН</t>
    </r>
    <r>
      <rPr>
        <sz val="7"/>
        <rFont val="Arial Cyr"/>
        <family val="2"/>
      </rPr>
      <t>. Автономный и автоматизированный  (RS-485) режим работы. Встроенные АВР-220 и табло отображения информации.</t>
    </r>
  </si>
  <si>
    <t>Шкаф автоматики управления пожарными насосами и насосом "жокей"</t>
  </si>
  <si>
    <r>
      <t xml:space="preserve">Контроль 2-х парных шлейфов пожарной сигнализации. Автоматизация пуска и останова пожарных рабочего и резервного насосов </t>
    </r>
    <r>
      <rPr>
        <b/>
        <sz val="7"/>
        <rFont val="Arial Cyr"/>
        <family val="2"/>
      </rPr>
      <t>через шкафы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2"/>
      </rPr>
      <t>управления ШУН</t>
    </r>
    <r>
      <rPr>
        <sz val="7"/>
        <rFont val="Arial Cyr"/>
        <family val="2"/>
      </rPr>
      <t>. Поддержание заданного давления в системе с помощью насоса жокея. Автономный и автоматизированный  (RS-485) режим работы. Встроенные АВР-220 и табло отображения информации</t>
    </r>
  </si>
  <si>
    <r>
      <t xml:space="preserve">Контроль 2-х парных шлейфов пожарной сигнализации. Автоматизация пуска и останова пожарных рабочих №1 и №2 и резервного насосов через </t>
    </r>
    <r>
      <rPr>
        <b/>
        <sz val="7"/>
        <rFont val="Arial Cyr"/>
        <family val="2"/>
      </rPr>
      <t>шкафы управления ШУН</t>
    </r>
    <r>
      <rPr>
        <sz val="7"/>
        <rFont val="Arial Cyr"/>
        <family val="2"/>
      </rPr>
      <t>. Автономный и автоматизированный (RS-485) режим работы. Встроенные АВР-220 и табло отображения информации.</t>
    </r>
  </si>
  <si>
    <r>
      <t xml:space="preserve">Контроль 2-х парных шлейфов пожарной сигнализации. Контроль и выдача сигналов на управление  1-й электриф. задвижкой </t>
    </r>
    <r>
      <rPr>
        <b/>
        <sz val="7"/>
        <rFont val="Arial Cyr"/>
        <family val="2"/>
      </rPr>
      <t>через шкаф управления ШУЗ-1 (380/220 В)</t>
    </r>
    <r>
      <rPr>
        <sz val="7"/>
        <rFont val="Arial Cyr"/>
        <family val="2"/>
      </rPr>
      <t>. Ручной, автономный и автоматизир. (RS-485) режим работы . Встроенные АВР-220 и табло отображения информации.</t>
    </r>
  </si>
  <si>
    <t>Выносное (до 2000 м) табло управления и отобр. информации, 400х480х75 мм, Uпит.=12 В, Iпотр.=100 мА</t>
  </si>
  <si>
    <r>
      <t>Контроль 2-х парных шлейфов пожарной сигнализации по 2-м направл.  Контроль и выдача сигналов на управление электриф. задвижкой по каждому направлению</t>
    </r>
    <r>
      <rPr>
        <b/>
        <sz val="7"/>
        <rFont val="Arial Cyr"/>
        <family val="2"/>
      </rPr>
      <t xml:space="preserve"> через шкаф управления ШУЗ (380/220 В)</t>
    </r>
    <r>
      <rPr>
        <sz val="7"/>
        <rFont val="Arial Cyr"/>
        <family val="2"/>
      </rPr>
      <t>. Ручной, автономный и автоматизир. (RS-485)  режим работы. Встроенные АВР-220 и табло отображения информации.</t>
    </r>
  </si>
  <si>
    <t>Контроль 2-х парных шлейфов пожарной сигнализации, контроль и выдача сигналов на управление  1-й электриф. задвижкой 24 В DC/AC (макс. мощность электропривода 120 Вт). Ручной, автономный и автоматизир. (RS-485) режим работы. Встроенные АВР-220 и табло отображения информации.</t>
  </si>
  <si>
    <t xml:space="preserve">Контроль 2-х парных шлейфов пожарной сигнализации по 2-м направл.  Контроль и выдача сигналов на управление электриф. задвижкой по каждому направлению 24 В DC/AC (макс. мощность электропривода 120 Вт). Ручной, автономный и автоматизир. (RS-485) режим работы. Встроенные АВР-220 и табло отображения информации. </t>
  </si>
  <si>
    <r>
      <t>Шкаф автоматики управления газовым (</t>
    </r>
    <r>
      <rPr>
        <b/>
        <sz val="7"/>
        <rFont val="Arial Cyr"/>
        <family val="0"/>
      </rPr>
      <t>или порошковым</t>
    </r>
    <r>
      <rPr>
        <sz val="7"/>
        <rFont val="Arial Cyr"/>
        <family val="2"/>
      </rPr>
      <t>) ПТ на 1 направление</t>
    </r>
  </si>
  <si>
    <t>То же, что ШАУГПТ-1-Т исп. 1, но Uпит.=220 В</t>
  </si>
  <si>
    <r>
      <t>Шкаф автоматики и управления газовым (</t>
    </r>
    <r>
      <rPr>
        <b/>
        <sz val="7"/>
        <rFont val="Arial Cyr"/>
        <family val="0"/>
      </rPr>
      <t>или порошковым</t>
    </r>
    <r>
      <rPr>
        <sz val="7"/>
        <rFont val="Arial Cyr"/>
        <family val="2"/>
      </rPr>
      <t>) ПТ на 2 направления</t>
    </r>
  </si>
  <si>
    <t>То же, что ШАУГПТ-2-Т исп. 1, но Uпит.=220 В</t>
  </si>
  <si>
    <t>Расширитель к ШАУГПТ (для помещений большого объема)</t>
  </si>
  <si>
    <r>
      <t xml:space="preserve">Применяется только </t>
    </r>
    <r>
      <rPr>
        <b/>
        <sz val="7"/>
        <rFont val="Arial Cyr"/>
        <family val="0"/>
      </rPr>
      <t>совместно с ШАУГПТ-1 или ШАУГПТ-2</t>
    </r>
  </si>
  <si>
    <r>
      <t xml:space="preserve">Ручное управление </t>
    </r>
    <r>
      <rPr>
        <b/>
        <sz val="7"/>
        <rFont val="Arial Cyr"/>
        <family val="0"/>
      </rPr>
      <t>через шкаф ШАУГПТ</t>
    </r>
    <r>
      <rPr>
        <sz val="7"/>
        <rFont val="Arial Cyr"/>
        <family val="0"/>
      </rPr>
      <t xml:space="preserve"> дистанционным пуском средств ПТ, восстановлением режима автоматики, проверкой оповещения. Световая индикация «автоматика отключена». Uпит.=24 В от ШАУГПТ.</t>
    </r>
  </si>
  <si>
    <t>Контроль 2-х парных шлейфов пожарной сигнализации. Контроль 4-х пусковых цепей с пиропатронами, выдача пускового тока в каждую цепь до 0,5А; 24В (12В под заказ). Контроль выхода ОТВ, контроль снижения массы ОТВ, контроль и управление оповещением (24В, 0,12А каждая цепь). Ручной, автономный и автоматизир. (RS-485)  режим работы. Встроенные АВР-220 и табло отображения информации.</t>
  </si>
  <si>
    <t>Комплект: ШАУГПТ-1,    ПДП - 1 шт. (заказываются отдельно). При заказе по умолчанию поставляется версия для газового ПТ</t>
  </si>
  <si>
    <t>Те же функциональные возможности, что и в ШАУГПТ-1, по каждому из 2-х направлений.</t>
  </si>
  <si>
    <t>Комплект: ШАУГПТ-2,   ПДП - 2 шт. (заказываются отдельно). При заказе по умолчанию поставляется версия для газового ПТ</t>
  </si>
  <si>
    <r>
      <t xml:space="preserve">Обеспечивает возможность подключения </t>
    </r>
    <r>
      <rPr>
        <b/>
        <sz val="7"/>
        <rFont val="Arial Cyr"/>
        <family val="0"/>
      </rPr>
      <t>в направлении, контроли-руемом шкафом ШАУГПТ</t>
    </r>
    <r>
      <rPr>
        <sz val="7"/>
        <rFont val="Arial Cyr"/>
        <family val="0"/>
      </rPr>
      <t>,  дополнительно 16-ти исполнительных устройств. Контроль пусковых цепей с пиропатронами, выдача пускового тока в каждую цепь до 0,5А; 24В (12В под заказ).  Контроль выхода ОТВ. Встроенное табло отображения информации. Связь с ШАУГПТ по RS-485. Uпит.=220 В от АВР ШАУГПТ.</t>
    </r>
  </si>
  <si>
    <t>При заказе указать назначение ШУН:  рабочий (АС1), резервный (АС2)</t>
  </si>
  <si>
    <t>Шкаф управления насосом (с плавным пуском э/двигателя, переход с Υ на Δ)</t>
  </si>
  <si>
    <r>
      <t>ШУН-75-ПП</t>
    </r>
    <r>
      <rPr>
        <b/>
        <sz val="7"/>
        <color indexed="10"/>
        <rFont val="Arial Cyr"/>
        <family val="0"/>
      </rPr>
      <t xml:space="preserve"> IP54</t>
    </r>
  </si>
  <si>
    <r>
      <t xml:space="preserve">ШУН-90-ПП </t>
    </r>
    <r>
      <rPr>
        <b/>
        <sz val="7"/>
        <color indexed="10"/>
        <rFont val="Arial Cyr"/>
        <family val="0"/>
      </rPr>
      <t>IP54</t>
    </r>
  </si>
  <si>
    <r>
      <t xml:space="preserve">ШУН-132-ПП </t>
    </r>
    <r>
      <rPr>
        <b/>
        <sz val="7"/>
        <color indexed="10"/>
        <rFont val="Arial Cyr"/>
        <family val="0"/>
      </rPr>
      <t>IP54</t>
    </r>
  </si>
  <si>
    <r>
      <t xml:space="preserve">ШУН-160-ПП </t>
    </r>
    <r>
      <rPr>
        <b/>
        <sz val="7"/>
        <color indexed="10"/>
        <rFont val="Arial Cyr"/>
        <family val="0"/>
      </rPr>
      <t>IP54</t>
    </r>
  </si>
  <si>
    <r>
      <t xml:space="preserve">ШУН-250-ПП </t>
    </r>
    <r>
      <rPr>
        <b/>
        <sz val="7"/>
        <color indexed="10"/>
        <rFont val="Arial Cyr"/>
        <family val="0"/>
      </rPr>
      <t>IP54</t>
    </r>
  </si>
  <si>
    <r>
      <t xml:space="preserve">ПДП </t>
    </r>
    <r>
      <rPr>
        <b/>
        <sz val="8"/>
        <color indexed="10"/>
        <rFont val="Arial Cyr"/>
        <family val="0"/>
      </rPr>
      <t>IP54</t>
    </r>
  </si>
  <si>
    <r>
      <t xml:space="preserve">ШУН-200-ПП </t>
    </r>
    <r>
      <rPr>
        <b/>
        <sz val="7"/>
        <color indexed="10"/>
        <rFont val="Arial Cyr"/>
        <family val="0"/>
      </rPr>
      <t>IP54</t>
    </r>
  </si>
  <si>
    <t>То же, что ШУН-75-ПП. Мощность от 160 до 200 кВт</t>
  </si>
  <si>
    <t>То же, что ШУН-75-ПП. Мощность от 200 до 250 кВт</t>
  </si>
  <si>
    <t>Шкаф управления насосом "жокей"</t>
  </si>
  <si>
    <r>
      <t xml:space="preserve">По отдельному заказу выпускаются мощностью </t>
    </r>
    <r>
      <rPr>
        <b/>
        <sz val="7"/>
        <rFont val="Arial Cyr"/>
        <family val="0"/>
      </rPr>
      <t>от 10 до 110 кВт</t>
    </r>
    <r>
      <rPr>
        <sz val="7"/>
        <rFont val="Arial Cyr"/>
        <family val="2"/>
      </rPr>
      <t>.</t>
    </r>
  </si>
  <si>
    <t>Шкаф управления насосом "жокей" (автономный)</t>
  </si>
  <si>
    <t>То же, что ШУЖН-4. Дополнительно обеспечивает возможность автономной работы по сигналам электроконтактных манометров. Может использоваться для управления компрессором.</t>
  </si>
  <si>
    <t>Возможно изготовление шкафа с мощностью более 4 кВт.</t>
  </si>
  <si>
    <t>заказывается при необходимости</t>
  </si>
  <si>
    <t xml:space="preserve">Мощность от 45 до 75 кВт. Автоматический, от шкафа автоматики, и ручной пуск и останов насоса. Контроль параметров и индикация наличия фаз. Защитное отключение (при выходе заданных параметров за пределы) в ШУН рабочего насоса и в дежурном режиме в ШУН рез. насоса (при пуске в ШУН рез. насоса защита откл.). Выдача сигналов состояния шкафа в систему автоматики. В ШУН резервного насоса имеется н.з. группа пускателя для  отключения пуска (останов) рабочего насоса. Применяются в качестве силовых шкафов управления рабочими и резерными насосами со шкафами автоматики ШАУПН или как самостоятельные изделия. </t>
  </si>
  <si>
    <t>Мощность до 5 кВт. Автоматический, от шкафа автоматики, и ручной пуск и останов насоса. Контроль и индикация наличия фаз. Защита от пропадания любой из фаз в ШУН рабочего насоса и в дежурн. режиме в ШУН резервного насоса (при пуске в ШУН рез. насоса защита откл.) Выдача сигналов состояния шкафа в систему автоматики. В ШУН резервного насоса имеется н.з. группа пускателя для  отключения пуска (останов) рабочего насоса. Применяются в качестве силовых шкафов управления рабочими и резерными насосами со шкафами автоматики ШАУПН или как самостоятельные изделия.</t>
  </si>
  <si>
    <t>То же, что ШУЗ-1-380-1кВ. Макс. мощность э/привода от 1 до 2 кВт.</t>
  </si>
  <si>
    <t>То же, что ШУЗ-1-380-1кВ. Макс. мощность э/привода от 2 до 3 кВт.</t>
  </si>
  <si>
    <t>Шкаф управления задвижкой (1-ой)</t>
  </si>
  <si>
    <t>Шкаф управления задвижками (2-мя)</t>
  </si>
  <si>
    <t>То же, что ШУЗ-1-380-1кВ. Две контрол. задвижки. Макс мощность э/привода 1 кВт.</t>
  </si>
  <si>
    <t>То же, что ШУЗ-2-380-1кВ. Макс. мощность э/привода от 1 до 2 кВт.</t>
  </si>
  <si>
    <t>То же, что ШУЗ-2-380-1кВ. Макс. мощность э/привода от 2 до 3 кВт.</t>
  </si>
  <si>
    <t>Шкаф управления задвижками (3-мя)</t>
  </si>
  <si>
    <t>То же, что ШУЗ-1-380-1кВ. Три контрол. задвижки. Макс. мощность э/привода 1 кВт.</t>
  </si>
  <si>
    <t>То же, что ШУЗ-3-380-1кВ. Макс. мощность э/привода от 1 до 2 кВт.</t>
  </si>
  <si>
    <t>То же, что ШУЗ-3-380-1кВ. Макс. мощность э/привода от 2 до 3 кВт.</t>
  </si>
  <si>
    <t>Шкаф управления задвижками (4-мя)</t>
  </si>
  <si>
    <t>То же, что ШУЗ-1-380-1кВ. Четыре контрол. задвижки. Макс. мощность э/привода 1 кВт.</t>
  </si>
  <si>
    <t>То же, что ШУЗ-4-380-1кВ. Макс. мощность э/привода от 1 до 2 кВт.</t>
  </si>
  <si>
    <t>То же, что ШУЗ-4-380-1кВ. Макс. мощность э/привода от 2 до 3 кВт.</t>
  </si>
  <si>
    <t>То же, что ШУЗ-1-220-1кВ. Две контролир. задвижки.</t>
  </si>
  <si>
    <t>Индикация давления в магистральном трубопроводе и состояния                 ШУЖН-4-А, 300х290х100 мм., Uпит.=220 В. Связь с ШУЖН-4-А кабелем контрольным 18х0,35</t>
  </si>
  <si>
    <r>
      <t xml:space="preserve">Мощность до 4 кВт. Автоматический (по сигналам от датчика контроля уровня РОС-301) и ручной пуск и останов насоса. Контроль и индикация наличия фаз. Защита от пропадания любой из фаз. Выдача сигналов состояния шкафа в систему автоматики. </t>
    </r>
    <r>
      <rPr>
        <b/>
        <sz val="7"/>
        <rFont val="Arial Cyr"/>
        <family val="0"/>
      </rPr>
      <t xml:space="preserve">Поставляется с комплектом датчика контроля уровня РОС-301. </t>
    </r>
  </si>
  <si>
    <t>Индикация уровня воды в дренажном приямке и состояния ШУДН-М, 300х290х100 мм., Uпит.=220 В. Связь с ШУДН кабелем контрольным 18х0,35</t>
  </si>
  <si>
    <t xml:space="preserve">Мощность до 5 кВт. Автоматический, от шкафа автоматики, и ручной пуск и останов вентилятора. Контроль параметров и индикация наличия фаз. Защитное отключение (при выходе заданных параметров за пределы),  тепловая защита. Выдача сигналов состояния шкафа в систему автоматики.   Возможность контроля цепи автоматического пуска. </t>
  </si>
  <si>
    <t>Возможно изготовление шкафа с мощностью до 45 кВт.</t>
  </si>
  <si>
    <t>Шкаф автоматики включения резерва (однофазный)</t>
  </si>
  <si>
    <t>Шкаф автоматики включения резерва (трехфазный)</t>
  </si>
  <si>
    <r>
      <t>То же, что ШУЗ-1-380-1кВ. Но</t>
    </r>
    <r>
      <rPr>
        <b/>
        <sz val="7"/>
        <rFont val="Arial Cyr"/>
        <family val="0"/>
      </rPr>
      <t xml:space="preserve"> задвижка на 220В</t>
    </r>
    <r>
      <rPr>
        <sz val="7"/>
        <rFont val="Arial Cyr"/>
        <family val="0"/>
      </rPr>
      <t xml:space="preserve"> и встроенное АВР-220.</t>
    </r>
  </si>
  <si>
    <t xml:space="preserve">то же, что ШАВР-380-75.   Нагрузка до 90 кВт. </t>
  </si>
  <si>
    <t xml:space="preserve">то же, что ШАВР-380-75.   Нагрузка до 110 кВт.  </t>
  </si>
  <si>
    <t xml:space="preserve">то же, что ШАВР-380-75.   Нагрузка до 132 кВт.  </t>
  </si>
  <si>
    <t xml:space="preserve">то же, что ШАВР-380-75.   Нагрузка до 250 кВт.  </t>
  </si>
  <si>
    <t xml:space="preserve">то же, что ШАВР-380-75.   Нагрузка до 160 кВт. </t>
  </si>
  <si>
    <r>
      <rPr>
        <sz val="7"/>
        <rFont val="Arial Cyr"/>
        <family val="0"/>
      </rPr>
      <t xml:space="preserve">Степень защиты оболочки </t>
    </r>
    <r>
      <rPr>
        <b/>
        <sz val="7"/>
        <rFont val="Arial Cyr"/>
        <family val="0"/>
      </rPr>
      <t xml:space="preserve">только </t>
    </r>
    <r>
      <rPr>
        <b/>
        <sz val="7"/>
        <color indexed="10"/>
        <rFont val="Arial Cyr"/>
        <family val="0"/>
      </rPr>
      <t>IP54</t>
    </r>
  </si>
  <si>
    <t>220 В, 50 Гц, нагрузка до 3 кВт. Индикация наличия фаз. Токовая и тепловая защита. Выходной сигнал неисправн. при отсутствии фазы на выходе.</t>
  </si>
  <si>
    <t>380 В, 50 Гц, нагрузка до 5 кВт. Функционально то же, что ШАВР-220-3.</t>
  </si>
  <si>
    <t>380 В, 50 Гц, нагрузка до 75 кВт. Контроль параметров и индикация наличия фаз. Защитное переключение (при выходе заданных параметров за пределы). Выходной сигнал неисправности</t>
  </si>
  <si>
    <r>
      <t xml:space="preserve"> </t>
    </r>
    <r>
      <rPr>
        <b/>
        <i/>
        <sz val="9"/>
        <color indexed="18"/>
        <rFont val="Arial Cyr"/>
        <family val="0"/>
      </rPr>
      <t xml:space="preserve"> КОМПЛЕКСНАЯ СИСТЕМА БЕЗОПАСНОСТИ "ЭФЕС"</t>
    </r>
    <r>
      <rPr>
        <b/>
        <i/>
        <sz val="9"/>
        <rFont val="Arial Cyr"/>
        <family val="0"/>
      </rPr>
      <t xml:space="preserve"> </t>
    </r>
    <r>
      <rPr>
        <i/>
        <sz val="9"/>
        <rFont val="Arial Cyr"/>
        <family val="0"/>
      </rPr>
      <t xml:space="preserve"> </t>
    </r>
  </si>
  <si>
    <t>Обмен информацией с ПЭВМ. Сбор, обработка и отображение информации от адресных устройств (АУ) системы, управление АУ. Два порта RS485, подключение до 125 АУ.  Ведение журнала событий, ручной ввод управлющих команд. Выдача контактных управл. сигналов.  Состав: корпус, СББП-220/12-1,2 с АКБ, МАЛС-А, БАК-ДУ, БА-РВ-3КЛ, МР-232. В комплекте интерфейсный кабель к ПЭВМ.</t>
  </si>
  <si>
    <t>То же, что ШАБ-А. Дополнительно контролирует 8 шлейфов охраннно-пожарной сигнализации. Состав: корпус, СББП-220/12-1,2 с АКБ, МАЛС-А, БАК-ДУ, БА-РВ-3КЛ, МР-232, БАВП-8. В комплекте интерфейсный кабель к ПЭВМ.</t>
  </si>
  <si>
    <t>Шкаф адресный базовый автономный (с контролем шлейфов ОПС)</t>
  </si>
  <si>
    <t>Шкаф адресный базовый автономный</t>
  </si>
  <si>
    <r>
      <t>Шкаф</t>
    </r>
    <r>
      <rPr>
        <sz val="7"/>
        <color indexed="9"/>
        <rFont val="Arial Cyr"/>
        <family val="2"/>
      </rPr>
      <t xml:space="preserve"> </t>
    </r>
    <r>
      <rPr>
        <sz val="7"/>
        <rFont val="Arial Cyr"/>
        <family val="2"/>
      </rPr>
      <t>адресный базовый автономный</t>
    </r>
  </si>
  <si>
    <t>Обмен информацией с ПЭВМ. Сбор, обработка и отображение информации от адресных устройств (АУ) системы, управление АУ. Четыре порта RS485, подключение до 250 АУ. Выдача контактных управл. сигналов.  Состав: корпус, СББП-220/12-1,2 с АКБ, КСП, МАЛС-А 2 шт., БА-РВ-3КЛ, МР-232. В комплекте интерфейсный кабель к ПЭВМ.</t>
  </si>
  <si>
    <t xml:space="preserve">То же, что ШАБ-А-02. Но 6 портов RS485 и подключение до 375АУ. Состав: корпус, СББП-220/12-1,2 с АКБ, КСП, МАЛС-А 3шт., БА-РВ-3КЛ, МР-232. В комплекте интерфейсный кабель к ПЭВМ. </t>
  </si>
  <si>
    <t>RS232 или RS485</t>
  </si>
  <si>
    <t>То же, что БАВИ-Т36 исп. 1, но Uпит.=220 В</t>
  </si>
  <si>
    <t>При необходимости контроля и управления модулем МАЛС-А для каждого отдельно заказывается БАК-ДУ</t>
  </si>
  <si>
    <t>БАВИ-Т36 исп.1</t>
  </si>
  <si>
    <t>Табло отображения информации, 35 индикаторов, звуковая сигнализация. Корпус 480х400х75 мм., Uпит.=12 В, Iпотр.=100 мА</t>
  </si>
  <si>
    <t>БАВИ-Т36 исп.2</t>
  </si>
  <si>
    <t>БАВИ-Т72 исп.1</t>
  </si>
  <si>
    <t>То же, что БАВИ-Т36 исп.1, но 70 индикаторов.</t>
  </si>
  <si>
    <t>БАВИ-Т72 исп.2</t>
  </si>
  <si>
    <t>То же, что БАВИ-Т36 исп. 1, но 70 индикаторов и Uпит.=220 В</t>
  </si>
  <si>
    <t>БАВИ-Т36И исп.3</t>
  </si>
  <si>
    <t>Мнемоническое табло отображения информации, до 35 индикаторов, звуковая сигнализация. Наименование индикаторов и дизайн панели по заказу. Uпит.=220 В</t>
  </si>
  <si>
    <t xml:space="preserve">То же, что БАВИ-Т36И исп. 3, но до 70 индикаторов. </t>
  </si>
  <si>
    <t>БАВИ-Т72И исп.3</t>
  </si>
  <si>
    <r>
      <t>Табло</t>
    </r>
    <r>
      <rPr>
        <sz val="7"/>
        <color indexed="9"/>
        <rFont val="Arial Cyr"/>
        <family val="2"/>
      </rPr>
      <t xml:space="preserve"> </t>
    </r>
    <r>
      <rPr>
        <sz val="7"/>
        <rFont val="Arial Cyr"/>
        <family val="2"/>
      </rPr>
      <t>отображения информации</t>
    </r>
  </si>
  <si>
    <t>Табло отображения информации (индивидуальное)</t>
  </si>
  <si>
    <t>Модуль адресной линии сигнализации автономный</t>
  </si>
  <si>
    <t>Блок адресный входной пожарный (адресно-аналоговый)</t>
  </si>
  <si>
    <t xml:space="preserve">UPS 24/12-01M (12V); (24V)
</t>
  </si>
  <si>
    <t>Плата контроллера</t>
  </si>
  <si>
    <t>Функционально то же, что СББП 220/12-1,2. Но Uвых=12В, Jнmax=2,0A</t>
  </si>
  <si>
    <t>Увеличение длины линии связи ЛС. Состав: корпус, СББП-220/12-0,7 с АКБ, модем SM-485 1 шт., термин. уст-во 1 шт.</t>
  </si>
  <si>
    <t>3 шлейфа внутреннего контроля шкафа (питание, вскрытие). 3 независи-мых канала управления. В канале замыкающая и размыкающая группа релейных контактов.Коммутируемый ток 3 А для 220V AC и 24V DC. Uпит. 12V DC или 24V DC.</t>
  </si>
  <si>
    <t>8 независимых релейных каналов управления, в каждом канале по одной переключающей группе контактов. Коммутируемый ток 3 А для 220V AC и 24V DC. Uпит. 12V DC или 24V DC.</t>
  </si>
  <si>
    <t>Блок адресный клавиатурный дистан. управления</t>
  </si>
  <si>
    <t>Блок адресный технологический релейный (модерниз.)</t>
  </si>
  <si>
    <t>3 шлейфа технологического контроля. 3 независимых канала управления. В канале 2-е переключающие группы релейных контактов. Коммути-руемый ток 3А для 220V AC и 24V DC. Uпит. 12V DC или 24V DC.</t>
  </si>
  <si>
    <t>Блок адресный технологический (усеченный)</t>
  </si>
  <si>
    <t>РВ-3КЛ-РВ     12/24V</t>
  </si>
  <si>
    <t>МАЛС  (на базе МАЛС-2)</t>
  </si>
  <si>
    <t>Контроль до 8 шлейфов с контактными технологическими датчиками, а также в схемах контроля целостности цепи пиропатрона</t>
  </si>
  <si>
    <t>Подключение 4-х шлейфов с датчиками, имеющими стандартный выходной токовый сигнал 0..5 или 4..20 мА (измерение токовых сигналов преобр. температуры, давления и др.)</t>
  </si>
  <si>
    <t>В собственном корпусе</t>
  </si>
  <si>
    <t>Лазеева Ю.Б.</t>
  </si>
  <si>
    <t>Директор  ООО "Спецавтоматика"</t>
  </si>
  <si>
    <t>БАКП-8</t>
  </si>
  <si>
    <t>Блок адресный  контрольно-подрывной</t>
  </si>
  <si>
    <t>Контроль состояния до 8 шлейфов с любыми типами исполнительных устройств охранно-пожарной сигнализации, а также возможность управления ими. Контроль обрыва и КЗ, защита от перегрузки. 
Назначение шлейфов, режимы работы программируются</t>
  </si>
  <si>
    <t>с 2015 г.</t>
  </si>
  <si>
    <t xml:space="preserve">БАВП-1АМ </t>
  </si>
  <si>
    <t xml:space="preserve">Блок адресный входной пожарный </t>
  </si>
  <si>
    <t>Контроль кольцевого шлейфа адресно-аналоговой пожарной сигнализации Z-Line. 
­Степень защиты IP00. Управление по RS-485 от МАЛС-А</t>
  </si>
  <si>
    <t>Монитор питания</t>
  </si>
  <si>
    <t>http://www.ksb.org.ru</t>
  </si>
  <si>
    <t>Производство тел. 78-78 -90</t>
  </si>
  <si>
    <t>170100 г. Тверь, ул. Советская, д. 60.  Офис. тел./факс (4822) 55-63-30; 55-63-66, 78-78-03</t>
  </si>
  <si>
    <t>15</t>
  </si>
  <si>
    <t>15.1</t>
  </si>
  <si>
    <t>15.3</t>
  </si>
  <si>
    <t>15.4</t>
  </si>
  <si>
    <t>15.5</t>
  </si>
  <si>
    <t>15.6</t>
  </si>
  <si>
    <t>15.8</t>
  </si>
  <si>
    <t>15.9</t>
  </si>
  <si>
    <t>Только в режиме контроллера связи с ПЭВМ. Работа с ПЭВМ через порт RS232 и автономно. Два порта RS485 для подключения до 16 МАЛС-А и до 16 МСП-2. Осуществление обмена информацией между подключенными МАЛС-А</t>
  </si>
  <si>
    <t xml:space="preserve">Контроллер двухстороннего преобразования  RS-232 и RS-485 (На базе МАЛС-2). Прошивка: KSP(e)XmYp, где e-наличие эл.ключа, Х-число подключенных МАЛС, Y-число подключенных МСП-2. </t>
  </si>
  <si>
    <t>Модуль адресной линии сигнализации, подключ. до 125 адресных устройств. Только под управлением ПЭВМ. (На базе МАЛС-2). Прошивка: MALSKSP - при подключ. МАЛС через КСП, MALSADR - при подключ. МАЛС напрямую к ПЭВМ.</t>
  </si>
  <si>
    <t>Степень защиты IP00</t>
  </si>
  <si>
    <t>Степень защиты IP00. Управление по RS485 от МАЛС или МАЛС-А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</si>
  <si>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</si>
  <si>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</si>
  <si>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</si>
  <si>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</si>
  <si>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</si>
  <si>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</si>
  <si>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</si>
  <si>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</si>
  <si>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</si>
  <si>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Автоматизированное рабочее место диспетчера</t>
  </si>
  <si>
    <t>5.8</t>
  </si>
  <si>
    <t xml:space="preserve">БАВП-8 </t>
  </si>
  <si>
    <t xml:space="preserve">БАВОР-16 </t>
  </si>
  <si>
    <t>8.9</t>
  </si>
  <si>
    <t>«СПЕЦАВТОМАТИКА»</t>
  </si>
  <si>
    <r>
      <t xml:space="preserve">Цена, </t>
    </r>
    <r>
      <rPr>
        <b/>
        <sz val="7"/>
        <rFont val="Arial Narrow"/>
        <family val="2"/>
      </rPr>
      <t>руб.</t>
    </r>
    <r>
      <rPr>
        <b/>
        <sz val="7"/>
        <rFont val="Arial"/>
        <family val="2"/>
      </rPr>
      <t xml:space="preserve">, с НДС 
</t>
    </r>
  </si>
  <si>
    <t>Диагностика состояния источника питания и аккумуляторной батареи. Выдача информации по интерфейсу RS-485. Работает совместно с платой SET-RES-06(07).</t>
  </si>
  <si>
    <r>
      <rPr>
        <b/>
        <sz val="7"/>
        <rFont val="Arial Cyr"/>
        <family val="0"/>
      </rPr>
      <t>Центральный процессор.</t>
    </r>
    <r>
      <rPr>
        <sz val="7"/>
        <rFont val="Arial Cyr"/>
        <family val="0"/>
      </rPr>
      <t xml:space="preserve"> Работа с ПЭВМ и автономно. Программируемый алгоритм работы системы. Порты ETHERNET, 3xRS-485, подключение до 125 адресных устройств (АУ). Энергонезависимая память 512кБ, часы реального времени. 
</t>
    </r>
  </si>
  <si>
    <t>ЗИП для ремонта оборудования КСБ ЭФЕС, выпущенного до 2015 года.</t>
  </si>
  <si>
    <t>Комплект: CD, документация.</t>
  </si>
  <si>
    <t>Специализированное ПО "ЭФЕС".  Конфигуратор</t>
  </si>
  <si>
    <t>ЭФЕС Конфигуратор</t>
  </si>
  <si>
    <t>-</t>
  </si>
  <si>
    <t>Инструментальное программное обеспечение для конфигурирования системы. Включает: программатор МАЛС-А, редактор планов, средства диагностики.</t>
  </si>
  <si>
    <t>Программное обеспечение для мониторинга системы безопасности КСБ ЭФЕС. Лицензия на неограниченное кол-во адресных устройств в системе. Устанавливается на 1 ПЭВМ.</t>
  </si>
  <si>
    <t xml:space="preserve">Шкафы программируемые. </t>
  </si>
  <si>
    <t xml:space="preserve">Выполняем проектирование, изготовление, монтаж и  пусконаладочные работы </t>
  </si>
  <si>
    <t>проектнокомпонуемых изделий.</t>
  </si>
  <si>
    <r>
      <t xml:space="preserve">Шкафы выпускаются со степенью защиты оболочки </t>
    </r>
    <r>
      <rPr>
        <b/>
        <sz val="8"/>
        <rFont val="Arial Cyr"/>
        <family val="0"/>
      </rPr>
      <t xml:space="preserve">IP44 </t>
    </r>
    <r>
      <rPr>
        <sz val="8"/>
        <rFont val="Arial Cyr"/>
        <family val="2"/>
      </rPr>
      <t xml:space="preserve">(настоящий прайс-лист) или </t>
    </r>
    <r>
      <rPr>
        <b/>
        <sz val="8"/>
        <rFont val="Arial Cyr"/>
        <family val="0"/>
      </rPr>
      <t>IP54</t>
    </r>
  </si>
  <si>
    <t>зарегистрированная торговая марка</t>
  </si>
  <si>
    <r>
      <t xml:space="preserve">Шкафы выпускаются со степенью защиты оболочки </t>
    </r>
    <r>
      <rPr>
        <b/>
        <sz val="8"/>
        <rFont val="Arial Cyr"/>
        <family val="0"/>
      </rPr>
      <t xml:space="preserve">IP44 </t>
    </r>
    <r>
      <rPr>
        <sz val="8"/>
        <rFont val="Arial Cyr"/>
        <family val="2"/>
      </rPr>
      <t xml:space="preserve">(настоящий прайс-лист) или </t>
    </r>
    <r>
      <rPr>
        <b/>
        <sz val="8"/>
        <rFont val="Arial Cyr"/>
        <family val="0"/>
      </rPr>
      <t>IP54</t>
    </r>
    <r>
      <rPr>
        <sz val="8"/>
        <rFont val="Arial Cyr"/>
        <family val="2"/>
      </rPr>
      <t xml:space="preserve"> (стоимость запрашивайте).</t>
    </r>
  </si>
  <si>
    <t xml:space="preserve"> Требования к ПЭВМ-станции: Intel Core-i3-2.2GHz, RAM-2GB, HDD-160G, sound, LAN,  video 1920x1280. ОС Windows 7.</t>
  </si>
  <si>
    <t>E-mail: omts@ksb.org.ru</t>
  </si>
  <si>
    <t xml:space="preserve">    Общество с ограниченной ответственностью</t>
  </si>
  <si>
    <r>
      <t xml:space="preserve">ШУН-75-ПП </t>
    </r>
    <r>
      <rPr>
        <b/>
        <sz val="7"/>
        <color indexed="10"/>
        <rFont val="Arial Cyr"/>
        <family val="0"/>
      </rPr>
      <t>IP44</t>
    </r>
  </si>
  <si>
    <t xml:space="preserve">  ШАУПН-2 с выносным табло ШАУПН-2-Т</t>
  </si>
  <si>
    <t xml:space="preserve">  ШАУПН-3 с выносным табло ШАУПН-3-Т</t>
  </si>
  <si>
    <t xml:space="preserve">  ШАУЭМВ-4 с выносным табло ШАУЭМВ-4-Т</t>
  </si>
  <si>
    <t xml:space="preserve">  ШАУЗ-2 с выносным табло ШАУЗ-2-Т</t>
  </si>
  <si>
    <t xml:space="preserve">  ШАУГПТ с выносным табло ШАУГПТ-Т</t>
  </si>
  <si>
    <t xml:space="preserve">  ШУЗ. Шкафы управления задвижками</t>
  </si>
  <si>
    <t xml:space="preserve">  ШАВР. Шкафы автоматики включения резерва</t>
  </si>
  <si>
    <r>
      <t xml:space="preserve"> ШКАФЫ ПОЖАРНОЙ АВТОМАТИКИ    </t>
    </r>
    <r>
      <rPr>
        <i/>
        <sz val="9"/>
        <color indexed="8"/>
        <rFont val="Arial Cyr"/>
        <family val="0"/>
      </rPr>
      <t>ОКП 43 7191  Сертификат С-RU.ПБ34.В.01793 до 06.08.2020</t>
    </r>
  </si>
  <si>
    <t xml:space="preserve">  Стабилизированные бесперебойные блоки питания (СББП)</t>
  </si>
  <si>
    <t xml:space="preserve">  Специализированное программное обеспечение "ЭФЕС"</t>
  </si>
  <si>
    <t>ЭФЕС Дежурный режим.</t>
  </si>
  <si>
    <t>Специализированное ПО "ЭФЕС".</t>
  </si>
  <si>
    <t>Сертифицированная ПЭВМ для работы в составе КСБ ЭФЕС. В составе: системный блок, монитор, мышь, клавиатура, бесперебойный блок питания, предустановленный комплект программного обеспечения ЭФЕС (Дежурный режим + конфигуратор).</t>
  </si>
  <si>
    <r>
      <t>ШУН-110-ПП</t>
    </r>
    <r>
      <rPr>
        <sz val="7"/>
        <color indexed="10"/>
        <rFont val="Arial Cyr"/>
        <family val="0"/>
      </rPr>
      <t xml:space="preserve"> IP54</t>
    </r>
  </si>
  <si>
    <t>2.12</t>
  </si>
  <si>
    <t xml:space="preserve">   Проектно-компонуемое изделие  ОКП 43 7191  Сертификат С-RU.ПБ34.В.01792 до 06.08.2020</t>
  </si>
  <si>
    <t xml:space="preserve">Мощность до 4 кВт. Автоматический, от шкафа автоматики, и ручной пуск и останов насоса. Контроль и индикация наличия фаз. Защита от пропадания любой из фаз. Выдача сигналов состояния шкафа в систему автоматики. Применяется в качестве силового шкафа управления насосом "жокей" со шкафами автоматики ШАУПН-3М или как самостоятельное изделие. </t>
  </si>
  <si>
    <t>АРМ Диспетчера</t>
  </si>
  <si>
    <t>Контроль до 16 шлейфов с контактными технологическими датчиками, а также в схемах контроля целостности цепи пиропатрона.</t>
  </si>
  <si>
    <t>8.10</t>
  </si>
  <si>
    <t>Блок адресный вход-ной цифро-аналого- вого преобразования</t>
  </si>
  <si>
    <t>Формирование унифицированого сигнала тока 0(4)-20мА и(или) напряжения 0-10В. Гальваническая развязка, 1 канал.</t>
  </si>
  <si>
    <t>ЭФЕС-6</t>
  </si>
  <si>
    <t>Специализированное ПО "ЭФЕС-6"</t>
  </si>
  <si>
    <t>Сетевая. Состав: ядро системы; АРМ "Дежурный режим"; драйвера; конфигуратор; редактор планов, транслятор и генератор отчетов. Поддерживает системы безопасности «ЭФЕС» и «Орион». Мониторинг панелей DSC, Vista, ESA.</t>
  </si>
  <si>
    <t xml:space="preserve">Комплект: CD, документация и ключ защиты. </t>
  </si>
  <si>
    <t>ЭФЕС-6-Л</t>
  </si>
  <si>
    <t>Доп. лицензия ПО ОПС</t>
  </si>
  <si>
    <t>Дополнительное рабочее место ЭФЕС-6 Сетевая.</t>
  </si>
  <si>
    <t>Дополнительный ключ защиты к ЭФЕС-6</t>
  </si>
  <si>
    <t>ЭФЕС-03-А</t>
  </si>
  <si>
    <t>Программатор          МАЛС-А</t>
  </si>
  <si>
    <t>Программирование конфигурации системы и программного алгоритма центрального процессора МАЛС-А</t>
  </si>
  <si>
    <t xml:space="preserve">CD и документация. </t>
  </si>
  <si>
    <t>16</t>
  </si>
  <si>
    <t>16.1</t>
  </si>
  <si>
    <t>16.2</t>
  </si>
  <si>
    <t>16.3</t>
  </si>
  <si>
    <t xml:space="preserve">  Специализированное программное обеспечение "ЭФЕС-6" (совместимо с оборудованием, выпущенным до 2015 года)</t>
  </si>
  <si>
    <t>Обеспечивает процессорный контроль Uвых, контроль заряда АКБ, переход на АИП. Свет., звук. и выходная сигнализация перехода на АИП, разряда АКБ. Режим работы - круглосуточный. Корпус, замок, АКБ 9 А/ч. Uвых=12В, Jнmax=1,2A, отключение при разряде АКБ &lt;11В.</t>
  </si>
  <si>
    <t>Функционально то же, что СББП 220/12-1,2. Но Uвых=24В, Jнmax=2,0A; отключение при разряде АКБ &lt;20В.</t>
  </si>
  <si>
    <t>Функционально то же, что СББП 220/12-1,2. Но Uвых=24В, Jнmax=1,2A; отключение при разряде АКБ &lt;20В.</t>
  </si>
  <si>
    <t>ИП212-051Z (Z-051)</t>
  </si>
  <si>
    <t>ИП212-052Z (Z-052)</t>
  </si>
  <si>
    <t>14.14</t>
  </si>
  <si>
    <t>ИП101-061Z (Z-061)</t>
  </si>
  <si>
    <t>ИП101-062Z (Z-062)</t>
  </si>
  <si>
    <t>ИП513-041Z (Z-041)</t>
  </si>
  <si>
    <t>ИП513-043Z (Z-043)</t>
  </si>
  <si>
    <t>ИП212-053Z (Z-053)</t>
  </si>
  <si>
    <t>ИП101-063Z (Z-063)</t>
  </si>
  <si>
    <t>Z-023</t>
  </si>
  <si>
    <t>Модуль управления и контроля адресный</t>
  </si>
  <si>
    <t>Модуль управления и контроля адресный. Предназначен для поключения внешнего оборудования 1вх. обратной связи</t>
  </si>
  <si>
    <t>Z-024</t>
  </si>
  <si>
    <t>Модуль контроля линейного извещателя адресный</t>
  </si>
  <si>
    <t>Z-025</t>
  </si>
  <si>
    <t>Модуль неадресного шлейфа адресный</t>
  </si>
  <si>
    <t>Z-026</t>
  </si>
  <si>
    <t>Модуль управления и контроля адресный. Предназначен для поключения внешнего оборудования 3вх. обратной связи</t>
  </si>
  <si>
    <t>Z-005</t>
  </si>
  <si>
    <t>Z-044</t>
  </si>
  <si>
    <t>Z-081</t>
  </si>
  <si>
    <t>Оповещатель светозвуковой адресный</t>
  </si>
  <si>
    <t>Z-101</t>
  </si>
  <si>
    <t>Панель пожарной сигнализации</t>
  </si>
  <si>
    <t>Панель пожарной сигнализации адресно-аналоговая с 2 шлейфами, дисплеем и принтером</t>
  </si>
  <si>
    <t>Z-102</t>
  </si>
  <si>
    <t>Контроллер пожарной сигнализации</t>
  </si>
  <si>
    <t>Z-103</t>
  </si>
  <si>
    <t>Мобильная панель контроллера</t>
  </si>
  <si>
    <t>Z-501</t>
  </si>
  <si>
    <t>Выносная клавиатура, репитер</t>
  </si>
  <si>
    <t>Z-004</t>
  </si>
  <si>
    <t>База стандартная для извещателей Z-053, Z-063</t>
  </si>
  <si>
    <t>Выносная клавиатура, репитер. Служит для мониторинга работы системы пожарной сигнализации на удаленных постах охраны.</t>
  </si>
  <si>
    <t>Контроллер пожарной сигнализации адресно-аналоговый с 2 шлейфами. Служит для наращивания системы.</t>
  </si>
  <si>
    <t>TC215601</t>
  </si>
  <si>
    <t>Блок питания</t>
  </si>
  <si>
    <t xml:space="preserve">Мобильная панель контроллера. Предназначена для программирования, конфигурирования, считывания журнала событий и пр. с контроллера пожарной сигнализации Z-102. </t>
  </si>
  <si>
    <t>Звоните</t>
  </si>
  <si>
    <t>TC216076</t>
  </si>
  <si>
    <t>Материнская плата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</si>
  <si>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</si>
  <si>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</si>
  <si>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</si>
  <si>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</si>
  <si>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</si>
  <si>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</si>
  <si>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</si>
  <si>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</si>
  <si>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</si>
  <si>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</si>
  <si>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</si>
  <si>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</si>
  <si>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</si>
  <si>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</si>
  <si>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</si>
  <si>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</si>
  <si>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Модуль неадресного шлейфа адресный. Предназначен для подключения неадресных извещателей.</t>
  </si>
  <si>
    <t>Модуль контроля линейного извещателя адресный. Предназначен для подключения безадресного линейного извещателя.</t>
  </si>
  <si>
    <t xml:space="preserve">Оповещатель светозвуковой адресный. Предназначен для подачи звукового и светового сигнала при пожаре на объектах. </t>
  </si>
  <si>
    <t>Управление 36-ю единичными индикаторами и  звуковым оповещателем (до 20 мА). Собственный звуковой сигнализатор.</t>
  </si>
  <si>
    <t>БА-РВ-3КЛ-Р (без реле)</t>
  </si>
  <si>
    <t>Модуль изолятора КЗ. Предназначен для изолярования короткозамкнутого участка шлейфа</t>
  </si>
  <si>
    <t xml:space="preserve">БАВП-1АМ  </t>
  </si>
  <si>
    <t>БАВ-АЦП-4</t>
  </si>
  <si>
    <t>БАВ-ЦАП-1</t>
  </si>
  <si>
    <t>МП-05</t>
  </si>
  <si>
    <t>БАВП-8РМ 12/24V (БАВО-8РМ)</t>
  </si>
  <si>
    <t xml:space="preserve">Только для ремонта шкафов </t>
  </si>
  <si>
    <t>БАВП-4С</t>
  </si>
  <si>
    <t>БАВП-8С</t>
  </si>
  <si>
    <t>БАВП-16С</t>
  </si>
  <si>
    <t>БАВОР-32Т</t>
  </si>
  <si>
    <t>8.11</t>
  </si>
  <si>
    <t>БАВР-32Т 12/24V</t>
  </si>
  <si>
    <t>БАВ-АЦП-32Т</t>
  </si>
  <si>
    <t>БАВ-ЦАП-8Т</t>
  </si>
  <si>
    <t>БАВ-ДИО-32Т</t>
  </si>
  <si>
    <t>ТЗК табло цв.</t>
  </si>
  <si>
    <t>SET/RES-013</t>
  </si>
  <si>
    <t>ПИ</t>
  </si>
  <si>
    <t>бесплатно</t>
  </si>
  <si>
    <t>Контроль до 32 шлейфов с контактными технологическими датчиками, а также в схемах контроля целостности цепи пиропатрона.</t>
  </si>
  <si>
    <t>Блок адресный вы-ходной</t>
  </si>
  <si>
    <t>Подключение 32-х шлейфов с датчиками, имеющими стандартный выходной токовый сигнал 0..5 или 4..20 мА (измерение токовых сигналов преобр. температуры, давления и др.)</t>
  </si>
  <si>
    <t>Формирование унифицированого сигнала тока 0(4)-20мА и(или) напряжения 0-10В. Гальваническая развязка, 8 канал.</t>
  </si>
  <si>
    <t>Контроль до 4-х шлейфов охранно-пожарной сигнализации (кроме адресных) включенных по однополярной схеме (без переполюсовки), с датчиками технолог. оборудования. Контроль обрыва и КЗ, защита от КЗ. Программируемый: назначение шлейфа, тактика, режимы, типы датчиков.</t>
  </si>
  <si>
    <t>Контроль до 16-х шлейфов охранно-пожарной сигнализации (кроме адресных) включенных по однополярной схеме (без переполюсовки), с датчиками технолог. оборудования. Контроль обрыва и КЗ, защита от КЗ. Программируемый: назначение шлейфа, тактика, режимы, типы датчиков.</t>
  </si>
  <si>
    <t>Контроль до 8-х шлейфов охранно-пожарной сигнализации (кроме адресных) включенных по однополярной схеме (без переполюсовки), с датчиками технолог. оборудования. Контроль обрыва и КЗ, защита от КЗ. Программируемый: назначение шлейфа, тактика, режимы, типы датчиков.</t>
  </si>
  <si>
    <t>32 независимых канала управления типа электронный ключ</t>
  </si>
  <si>
    <t>Блок адресный входной-выходной</t>
  </si>
  <si>
    <t>Контроль до 16 шлейфов с контактными технологическими датчиками, а также в схемах контроля целостности цепи пиропатрона. 16 независимых канала управления типа электронный ключ</t>
  </si>
  <si>
    <t>Табло отображения информации</t>
  </si>
  <si>
    <t xml:space="preserve">Табло отображения информации, 30 двухцветных индикаторов, звуковая сигнализация. </t>
  </si>
  <si>
    <t>Повторитель интерфейса RS-485</t>
  </si>
  <si>
    <t>Плата резервирования питания</t>
  </si>
  <si>
    <t>Повторитель интерфейса RS-485 обеспечивает удлинение линии связи на 2000м.</t>
  </si>
  <si>
    <t>по запросу</t>
  </si>
  <si>
    <t xml:space="preserve">     действует с   11 января 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</si>
</sst>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14"/>
      <name val="Arial Cyr"/>
      <family val="2"/>
    </font>
    <font>
      <sz val="10"/>
      <name val="Times New Roman Cyr"/>
      <family val="1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i/>
      <sz val="9"/>
      <name val="Arial Cyr"/>
      <family val="0"/>
    </font>
    <font>
      <sz val="8"/>
      <name val="Times New Roman"/>
      <family val="1"/>
    </font>
    <font>
      <sz val="7"/>
      <name val="Arial Cyr"/>
      <family val="2"/>
    </font>
    <font>
      <b/>
      <sz val="7"/>
      <name val="Arial Cyr"/>
      <family val="2"/>
    </font>
    <font>
      <b/>
      <i/>
      <sz val="8"/>
      <name val="Arial Cyr"/>
      <family val="2"/>
    </font>
    <font>
      <b/>
      <i/>
      <sz val="10"/>
      <color indexed="10"/>
      <name val="Arial Cyr"/>
      <family val="2"/>
    </font>
    <font>
      <b/>
      <i/>
      <sz val="8"/>
      <color indexed="18"/>
      <name val="Arial Cyr"/>
      <family val="0"/>
    </font>
    <font>
      <i/>
      <sz val="8"/>
      <name val="Arial Cyr"/>
      <family val="0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color indexed="10"/>
      <name val="Arial Cyr"/>
      <family val="0"/>
    </font>
    <font>
      <b/>
      <sz val="8"/>
      <color indexed="10"/>
      <name val="Arial Cyr"/>
      <family val="0"/>
    </font>
    <font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name val="Arial Cyr"/>
      <family val="2"/>
    </font>
    <font>
      <b/>
      <i/>
      <sz val="7"/>
      <color indexed="18"/>
      <name val="Arial Cyr"/>
      <family val="2"/>
    </font>
    <font>
      <b/>
      <sz val="18"/>
      <color indexed="56"/>
      <name val="Cambria"/>
      <family val="2"/>
    </font>
    <font>
      <b/>
      <sz val="17"/>
      <color indexed="10"/>
      <name val="Arial Cyr"/>
      <family val="0"/>
    </font>
    <font>
      <u val="single"/>
      <sz val="9"/>
      <color indexed="12"/>
      <name val="Arial Cyr"/>
      <family val="0"/>
    </font>
    <font>
      <b/>
      <sz val="12"/>
      <color indexed="10"/>
      <name val="Arial Cyr"/>
      <family val="0"/>
    </font>
    <font>
      <b/>
      <i/>
      <sz val="18"/>
      <name val="Times New Roman"/>
      <family val="1"/>
    </font>
    <font>
      <b/>
      <sz val="14"/>
      <name val="Times New Roman"/>
      <family val="1"/>
    </font>
    <font>
      <i/>
      <sz val="9"/>
      <color indexed="8"/>
      <name val="Arial Cyr"/>
      <family val="0"/>
    </font>
    <font>
      <sz val="7"/>
      <color indexed="8"/>
      <name val="Arial Cyr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8"/>
      <color indexed="56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Arial Cyr"/>
      <family val="2"/>
    </font>
    <font>
      <sz val="8"/>
      <color theme="1"/>
      <name val="Arial Cyr"/>
      <family val="2"/>
    </font>
    <font>
      <b/>
      <i/>
      <sz val="8"/>
      <color theme="3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3" borderId="1" applyNumberFormat="0" applyAlignment="0" applyProtection="0"/>
    <xf numFmtId="0" fontId="70" fillId="24" borderId="2" applyNumberFormat="0" applyAlignment="0" applyProtection="0"/>
    <xf numFmtId="0" fontId="71" fillId="24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5" borderId="7" applyNumberFormat="0" applyAlignment="0" applyProtection="0"/>
    <xf numFmtId="0" fontId="37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29" borderId="0" applyNumberFormat="0" applyBorder="0" applyAlignment="0" applyProtection="0"/>
    <xf numFmtId="1" fontId="8" fillId="0" borderId="0">
      <alignment horizontal="center" vertical="justify"/>
      <protection/>
    </xf>
    <xf numFmtId="1" fontId="8" fillId="0" borderId="0">
      <alignment horizontal="center" vertical="center"/>
      <protection/>
    </xf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10" fillId="30" borderId="0" xfId="0" applyFont="1" applyFill="1" applyAlignment="1">
      <alignment horizontal="left"/>
    </xf>
    <xf numFmtId="0" fontId="10" fillId="30" borderId="0" xfId="0" applyFont="1" applyFill="1" applyAlignment="1">
      <alignment horizontal="right"/>
    </xf>
    <xf numFmtId="0" fontId="2" fillId="30" borderId="0" xfId="0" applyFont="1" applyFill="1" applyAlignment="1">
      <alignment horizontal="right"/>
    </xf>
    <xf numFmtId="0" fontId="4" fillId="31" borderId="0" xfId="0" applyFont="1" applyFill="1" applyAlignment="1">
      <alignment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49" fontId="9" fillId="0" borderId="10" xfId="0" applyNumberFormat="1" applyFont="1" applyFill="1" applyBorder="1" applyAlignment="1">
      <alignment horizontal="justify" vertical="center"/>
    </xf>
    <xf numFmtId="0" fontId="9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top"/>
    </xf>
    <xf numFmtId="0" fontId="11" fillId="0" borderId="0" xfId="42" applyFill="1" applyAlignment="1" applyProtection="1">
      <alignment horizontal="right" vertical="top"/>
      <protection/>
    </xf>
    <xf numFmtId="0" fontId="3" fillId="0" borderId="0" xfId="0" applyFont="1" applyFill="1" applyAlignment="1">
      <alignment horizontal="right"/>
    </xf>
    <xf numFmtId="0" fontId="9" fillId="31" borderId="0" xfId="0" applyFont="1" applyFill="1" applyAlignment="1">
      <alignment/>
    </xf>
    <xf numFmtId="0" fontId="9" fillId="31" borderId="0" xfId="0" applyFont="1" applyFill="1" applyAlignment="1">
      <alignment horizontal="left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0" fontId="6" fillId="31" borderId="0" xfId="0" applyFont="1" applyFill="1" applyAlignment="1">
      <alignment horizontal="left"/>
    </xf>
    <xf numFmtId="0" fontId="6" fillId="31" borderId="0" xfId="0" applyFont="1" applyFill="1" applyAlignment="1">
      <alignment horizontal="centerContinuous"/>
    </xf>
    <xf numFmtId="0" fontId="14" fillId="31" borderId="0" xfId="0" applyFont="1" applyFill="1" applyAlignment="1">
      <alignment horizontal="right"/>
    </xf>
    <xf numFmtId="0" fontId="4" fillId="31" borderId="11" xfId="0" applyFont="1" applyFill="1" applyBorder="1" applyAlignment="1">
      <alignment/>
    </xf>
    <xf numFmtId="0" fontId="6" fillId="31" borderId="11" xfId="0" applyFont="1" applyFill="1" applyBorder="1" applyAlignment="1">
      <alignment horizontal="left"/>
    </xf>
    <xf numFmtId="0" fontId="4" fillId="31" borderId="0" xfId="0" applyFont="1" applyFill="1" applyAlignment="1">
      <alignment vertical="top"/>
    </xf>
    <xf numFmtId="0" fontId="7" fillId="31" borderId="0" xfId="0" applyFont="1" applyFill="1" applyAlignment="1">
      <alignment horizontal="center" vertical="top"/>
    </xf>
    <xf numFmtId="0" fontId="13" fillId="31" borderId="0" xfId="0" applyFont="1" applyFill="1" applyAlignment="1">
      <alignment horizontal="left"/>
    </xf>
    <xf numFmtId="0" fontId="5" fillId="31" borderId="0" xfId="0" applyFont="1" applyFill="1" applyAlignment="1">
      <alignment horizontal="left"/>
    </xf>
    <xf numFmtId="0" fontId="4" fillId="31" borderId="0" xfId="0" applyFont="1" applyFill="1" applyAlignment="1">
      <alignment horizontal="left"/>
    </xf>
    <xf numFmtId="0" fontId="2" fillId="31" borderId="0" xfId="0" applyFont="1" applyFill="1" applyAlignment="1">
      <alignment horizontal="right"/>
    </xf>
    <xf numFmtId="0" fontId="18" fillId="0" borderId="13" xfId="0" applyFont="1" applyFill="1" applyBorder="1" applyAlignment="1">
      <alignment horizontal="centerContinuous" vertical="distributed"/>
    </xf>
    <xf numFmtId="49" fontId="9" fillId="0" borderId="14" xfId="0" applyNumberFormat="1" applyFont="1" applyFill="1" applyBorder="1" applyAlignment="1">
      <alignment horizontal="justify" vertical="center"/>
    </xf>
    <xf numFmtId="49" fontId="9" fillId="0" borderId="15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0" borderId="10" xfId="64" applyNumberFormat="1" applyFont="1" applyFill="1" applyBorder="1" applyAlignment="1" applyProtection="1">
      <alignment horizontal="center" vertical="center"/>
      <protection hidden="1"/>
    </xf>
    <xf numFmtId="3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4" fontId="18" fillId="0" borderId="13" xfId="0" applyNumberFormat="1" applyFont="1" applyFill="1" applyBorder="1" applyAlignment="1">
      <alignment horizontal="centerContinuous" vertical="distributed"/>
    </xf>
    <xf numFmtId="4" fontId="9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31" borderId="11" xfId="0" applyFont="1" applyFill="1" applyBorder="1" applyAlignment="1">
      <alignment horizontal="right"/>
    </xf>
    <xf numFmtId="0" fontId="9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justify" vertical="center"/>
    </xf>
    <xf numFmtId="0" fontId="23" fillId="0" borderId="14" xfId="0" applyFont="1" applyBorder="1" applyAlignment="1">
      <alignment horizontal="justify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vertical="center" wrapText="1"/>
    </xf>
    <xf numFmtId="0" fontId="9" fillId="31" borderId="0" xfId="0" applyFont="1" applyFill="1" applyAlignment="1">
      <alignment vertical="top"/>
    </xf>
    <xf numFmtId="0" fontId="9" fillId="31" borderId="0" xfId="0" applyFont="1" applyFill="1" applyAlignment="1">
      <alignment horizontal="right" vertical="top"/>
    </xf>
    <xf numFmtId="0" fontId="25" fillId="31" borderId="0" xfId="0" applyFont="1" applyFill="1" applyAlignment="1">
      <alignment horizontal="right"/>
    </xf>
    <xf numFmtId="0" fontId="10" fillId="31" borderId="0" xfId="0" applyFont="1" applyFill="1" applyAlignment="1">
      <alignment horizontal="right"/>
    </xf>
    <xf numFmtId="0" fontId="10" fillId="31" borderId="11" xfId="0" applyFont="1" applyFill="1" applyBorder="1" applyAlignment="1">
      <alignment horizontal="right"/>
    </xf>
    <xf numFmtId="0" fontId="7" fillId="31" borderId="0" xfId="0" applyFont="1" applyFill="1" applyAlignment="1">
      <alignment horizontal="left"/>
    </xf>
    <xf numFmtId="0" fontId="7" fillId="30" borderId="0" xfId="0" applyFont="1" applyFill="1" applyAlignment="1">
      <alignment horizontal="left"/>
    </xf>
    <xf numFmtId="0" fontId="26" fillId="30" borderId="0" xfId="0" applyFont="1" applyFill="1" applyAlignment="1">
      <alignment horizontal="left"/>
    </xf>
    <xf numFmtId="0" fontId="23" fillId="0" borderId="10" xfId="0" applyFont="1" applyBorder="1" applyAlignment="1">
      <alignment horizontal="justify" vertical="center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justify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justify" vertical="center"/>
    </xf>
    <xf numFmtId="0" fontId="23" fillId="0" borderId="10" xfId="0" applyFont="1" applyBorder="1" applyAlignment="1">
      <alignment horizontal="left" vertical="top" wrapText="1"/>
    </xf>
    <xf numFmtId="3" fontId="23" fillId="0" borderId="16" xfId="0" applyNumberFormat="1" applyFont="1" applyBorder="1" applyAlignment="1" applyProtection="1">
      <alignment horizontal="center" vertical="center"/>
      <protection hidden="1"/>
    </xf>
    <xf numFmtId="3" fontId="23" fillId="0" borderId="10" xfId="0" applyNumberFormat="1" applyFont="1" applyFill="1" applyBorder="1" applyAlignment="1" applyProtection="1">
      <alignment horizontal="center" vertical="center"/>
      <protection hidden="1"/>
    </xf>
    <xf numFmtId="4" fontId="23" fillId="0" borderId="1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14" xfId="0" applyNumberFormat="1" applyFont="1" applyBorder="1" applyAlignment="1" applyProtection="1">
      <alignment horizontal="left" vertical="center" wrapText="1"/>
      <protection hidden="1"/>
    </xf>
    <xf numFmtId="0" fontId="39" fillId="31" borderId="0" xfId="42" applyFont="1" applyFill="1" applyAlignment="1" applyProtection="1">
      <alignment horizontal="right" vertical="top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>
      <alignment vertical="center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4" xfId="0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Border="1" applyAlignment="1" applyProtection="1">
      <alignment horizontal="center" vertical="center"/>
      <protection hidden="1"/>
    </xf>
    <xf numFmtId="2" fontId="23" fillId="0" borderId="10" xfId="0" applyNumberFormat="1" applyFont="1" applyFill="1" applyBorder="1" applyAlignment="1">
      <alignment horizontal="justify" vertical="center"/>
    </xf>
    <xf numFmtId="0" fontId="23" fillId="0" borderId="10" xfId="0" applyFont="1" applyBorder="1" applyAlignment="1">
      <alignment vertical="center" wrapText="1"/>
    </xf>
    <xf numFmtId="3" fontId="23" fillId="0" borderId="16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9" fillId="0" borderId="15" xfId="0" applyFont="1" applyFill="1" applyBorder="1" applyAlignment="1">
      <alignment horizontal="justify" vertical="center"/>
    </xf>
    <xf numFmtId="0" fontId="29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Continuous" vertical="distributed"/>
    </xf>
    <xf numFmtId="0" fontId="3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justify" vertical="center"/>
    </xf>
    <xf numFmtId="3" fontId="23" fillId="0" borderId="10" xfId="64" applyNumberFormat="1" applyFont="1" applyFill="1" applyBorder="1" applyAlignment="1" applyProtection="1">
      <alignment horizontal="center" vertical="center"/>
      <protection hidden="1"/>
    </xf>
    <xf numFmtId="3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3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1" borderId="19" xfId="0" applyFont="1" applyFill="1" applyBorder="1" applyAlignment="1">
      <alignment/>
    </xf>
    <xf numFmtId="0" fontId="9" fillId="32" borderId="10" xfId="0" applyFont="1" applyFill="1" applyBorder="1" applyAlignment="1">
      <alignment horizontal="centerContinuous" vertical="justify"/>
    </xf>
    <xf numFmtId="0" fontId="4" fillId="0" borderId="0" xfId="0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/>
    </xf>
    <xf numFmtId="0" fontId="11" fillId="31" borderId="0" xfId="42" applyFill="1" applyAlignment="1" applyProtection="1">
      <alignment horizontal="right" vertical="top"/>
      <protection/>
    </xf>
    <xf numFmtId="49" fontId="9" fillId="0" borderId="0" xfId="0" applyNumberFormat="1" applyFont="1" applyFill="1" applyBorder="1" applyAlignment="1">
      <alignment horizontal="justify" vertical="center"/>
    </xf>
    <xf numFmtId="0" fontId="23" fillId="0" borderId="15" xfId="0" applyFont="1" applyFill="1" applyBorder="1" applyAlignment="1">
      <alignment horizontal="justify" vertical="center"/>
    </xf>
    <xf numFmtId="0" fontId="23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top" wrapText="1"/>
    </xf>
    <xf numFmtId="3" fontId="2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6" xfId="0" applyFont="1" applyFill="1" applyBorder="1" applyAlignment="1">
      <alignment horizontal="centerContinuous" vertical="justify"/>
    </xf>
    <xf numFmtId="0" fontId="23" fillId="0" borderId="15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 applyProtection="1">
      <alignment horizontal="left" vertical="center"/>
      <protection hidden="1"/>
    </xf>
    <xf numFmtId="0" fontId="41" fillId="31" borderId="0" xfId="0" applyFont="1" applyFill="1" applyAlignment="1">
      <alignment horizontal="left"/>
    </xf>
    <xf numFmtId="0" fontId="42" fillId="31" borderId="0" xfId="0" applyFont="1" applyFill="1" applyAlignment="1">
      <alignment horizontal="left"/>
    </xf>
    <xf numFmtId="0" fontId="44" fillId="0" borderId="10" xfId="0" applyFont="1" applyFill="1" applyBorder="1" applyAlignment="1" applyProtection="1">
      <alignment horizontal="justify" vertical="center" wrapText="1"/>
      <protection locked="0"/>
    </xf>
    <xf numFmtId="4" fontId="4" fillId="31" borderId="0" xfId="0" applyNumberFormat="1" applyFont="1" applyFill="1" applyAlignment="1">
      <alignment horizontal="right"/>
    </xf>
    <xf numFmtId="4" fontId="4" fillId="31" borderId="11" xfId="0" applyNumberFormat="1" applyFont="1" applyFill="1" applyBorder="1" applyAlignment="1">
      <alignment horizontal="right"/>
    </xf>
    <xf numFmtId="4" fontId="40" fillId="0" borderId="0" xfId="0" applyNumberFormat="1" applyFont="1" applyAlignment="1">
      <alignment horizontal="left" readingOrder="1"/>
    </xf>
    <xf numFmtId="4" fontId="38" fillId="0" borderId="0" xfId="0" applyNumberFormat="1" applyFont="1" applyAlignment="1">
      <alignment horizontal="left" vertical="center" readingOrder="1"/>
    </xf>
    <xf numFmtId="4" fontId="7" fillId="31" borderId="0" xfId="0" applyNumberFormat="1" applyFont="1" applyFill="1" applyAlignment="1">
      <alignment horizontal="right"/>
    </xf>
    <xf numFmtId="4" fontId="10" fillId="30" borderId="0" xfId="0" applyNumberFormat="1" applyFont="1" applyFill="1" applyAlignment="1">
      <alignment horizontal="right"/>
    </xf>
    <xf numFmtId="4" fontId="2" fillId="31" borderId="0" xfId="0" applyNumberFormat="1" applyFont="1" applyFill="1" applyAlignment="1">
      <alignment horizontal="right"/>
    </xf>
    <xf numFmtId="4" fontId="29" fillId="0" borderId="15" xfId="0" applyNumberFormat="1" applyFont="1" applyFill="1" applyBorder="1" applyAlignment="1">
      <alignment horizontal="center" vertical="center" wrapText="1"/>
    </xf>
    <xf numFmtId="4" fontId="4" fillId="31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23" fillId="0" borderId="14" xfId="0" applyFont="1" applyFill="1" applyBorder="1" applyAlignment="1">
      <alignment horizontal="left" vertical="center"/>
    </xf>
    <xf numFmtId="4" fontId="23" fillId="0" borderId="14" xfId="60" applyNumberFormat="1" applyFont="1" applyFill="1" applyBorder="1" applyAlignment="1" applyProtection="1">
      <alignment horizontal="center" vertical="center"/>
      <protection hidden="1"/>
    </xf>
    <xf numFmtId="4" fontId="23" fillId="0" borderId="10" xfId="60" applyNumberFormat="1" applyFont="1" applyFill="1" applyBorder="1" applyAlignment="1" applyProtection="1">
      <alignment horizontal="center" vertical="center"/>
      <protection hidden="1"/>
    </xf>
    <xf numFmtId="4" fontId="23" fillId="0" borderId="21" xfId="60" applyNumberFormat="1" applyFont="1" applyFill="1" applyBorder="1" applyAlignment="1" applyProtection="1">
      <alignment horizontal="center" vertical="center"/>
      <protection hidden="1"/>
    </xf>
    <xf numFmtId="4" fontId="23" fillId="0" borderId="16" xfId="60" applyNumberFormat="1" applyFont="1" applyFill="1" applyBorder="1" applyAlignment="1" applyProtection="1">
      <alignment horizontal="center" vertical="center"/>
      <protection hidden="1"/>
    </xf>
    <xf numFmtId="4" fontId="23" fillId="0" borderId="14" xfId="0" applyNumberFormat="1" applyFont="1" applyFill="1" applyBorder="1" applyAlignment="1" applyProtection="1">
      <alignment horizontal="center" vertical="center"/>
      <protection hidden="1"/>
    </xf>
    <xf numFmtId="4" fontId="23" fillId="0" borderId="10" xfId="6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 applyProtection="1">
      <alignment horizontal="center" vertical="center"/>
      <protection hidden="1"/>
    </xf>
    <xf numFmtId="4" fontId="23" fillId="0" borderId="15" xfId="60" applyNumberFormat="1" applyFont="1" applyFill="1" applyBorder="1" applyAlignment="1" applyProtection="1">
      <alignment horizontal="center" vertical="center"/>
      <protection hidden="1"/>
    </xf>
    <xf numFmtId="4" fontId="23" fillId="0" borderId="10" xfId="6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 applyProtection="1">
      <alignment horizontal="center" vertical="center"/>
      <protection hidden="1"/>
    </xf>
    <xf numFmtId="4" fontId="23" fillId="0" borderId="14" xfId="0" applyNumberFormat="1" applyFont="1" applyFill="1" applyBorder="1" applyAlignment="1" applyProtection="1">
      <alignment horizontal="center" vertical="center"/>
      <protection hidden="1"/>
    </xf>
    <xf numFmtId="4" fontId="23" fillId="0" borderId="10" xfId="64" applyNumberFormat="1" applyFont="1" applyFill="1" applyBorder="1" applyAlignment="1" applyProtection="1">
      <alignment horizontal="center" vertical="center"/>
      <protection hidden="1"/>
    </xf>
    <xf numFmtId="4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4" fontId="4" fillId="0" borderId="0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10" fillId="0" borderId="2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22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27" fillId="24" borderId="21" xfId="0" applyFont="1" applyFill="1" applyBorder="1" applyAlignment="1">
      <alignment horizontal="left" vertical="center"/>
    </xf>
    <xf numFmtId="0" fontId="9" fillId="24" borderId="23" xfId="0" applyFont="1" applyFill="1" applyBorder="1" applyAlignment="1">
      <alignment vertical="center"/>
    </xf>
    <xf numFmtId="0" fontId="9" fillId="24" borderId="17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3" fontId="23" fillId="0" borderId="15" xfId="0" applyNumberFormat="1" applyFont="1" applyBorder="1" applyAlignment="1" applyProtection="1">
      <alignment horizontal="left" vertical="center" wrapText="1"/>
      <protection hidden="1"/>
    </xf>
    <xf numFmtId="3" fontId="23" fillId="0" borderId="14" xfId="0" applyNumberFormat="1" applyFont="1" applyBorder="1" applyAlignment="1" applyProtection="1">
      <alignment horizontal="left" vertical="center" wrapText="1"/>
      <protection hidden="1"/>
    </xf>
    <xf numFmtId="0" fontId="19" fillId="24" borderId="24" xfId="0" applyFont="1" applyFill="1" applyBorder="1" applyAlignment="1">
      <alignment horizontal="left" vertical="center"/>
    </xf>
    <xf numFmtId="0" fontId="15" fillId="24" borderId="25" xfId="0" applyFont="1" applyFill="1" applyBorder="1" applyAlignment="1">
      <alignment/>
    </xf>
    <xf numFmtId="0" fontId="15" fillId="24" borderId="26" xfId="0" applyFont="1" applyFill="1" applyBorder="1" applyAlignment="1">
      <alignment/>
    </xf>
    <xf numFmtId="0" fontId="27" fillId="24" borderId="21" xfId="0" applyFont="1" applyFill="1" applyBorder="1" applyAlignment="1">
      <alignment horizontal="left" vertical="center" wrapText="1"/>
    </xf>
    <xf numFmtId="0" fontId="9" fillId="24" borderId="23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left" vertical="center"/>
    </xf>
    <xf numFmtId="0" fontId="28" fillId="24" borderId="23" xfId="0" applyFont="1" applyFill="1" applyBorder="1" applyAlignment="1">
      <alignment horizontal="left" vertical="center"/>
    </xf>
    <xf numFmtId="0" fontId="28" fillId="24" borderId="17" xfId="0" applyFont="1" applyFill="1" applyBorder="1" applyAlignment="1">
      <alignment horizontal="left" vertical="center"/>
    </xf>
    <xf numFmtId="3" fontId="24" fillId="0" borderId="15" xfId="0" applyNumberFormat="1" applyFont="1" applyFill="1" applyBorder="1" applyAlignment="1" applyProtection="1">
      <alignment horizontal="left" vertical="center" wrapText="1"/>
      <protection hidden="1"/>
    </xf>
    <xf numFmtId="3" fontId="24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7" fillId="24" borderId="23" xfId="0" applyFont="1" applyFill="1" applyBorder="1" applyAlignment="1">
      <alignment horizontal="left" vertical="center"/>
    </xf>
    <xf numFmtId="0" fontId="27" fillId="24" borderId="17" xfId="0" applyFont="1" applyFill="1" applyBorder="1" applyAlignment="1">
      <alignment horizontal="left" vertical="center"/>
    </xf>
    <xf numFmtId="3" fontId="23" fillId="0" borderId="20" xfId="0" applyNumberFormat="1" applyFont="1" applyBorder="1" applyAlignment="1" applyProtection="1">
      <alignment horizontal="left" vertical="center" wrapText="1"/>
      <protection hidden="1"/>
    </xf>
    <xf numFmtId="0" fontId="20" fillId="24" borderId="24" xfId="0" applyFont="1" applyFill="1" applyBorder="1" applyAlignment="1">
      <alignment horizontal="left" vertical="center"/>
    </xf>
    <xf numFmtId="0" fontId="21" fillId="24" borderId="25" xfId="0" applyFont="1" applyFill="1" applyBorder="1" applyAlignment="1">
      <alignment/>
    </xf>
    <xf numFmtId="0" fontId="21" fillId="24" borderId="26" xfId="0" applyFont="1" applyFill="1" applyBorder="1" applyAlignment="1">
      <alignment/>
    </xf>
    <xf numFmtId="0" fontId="27" fillId="24" borderId="24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vertical="center"/>
    </xf>
    <xf numFmtId="0" fontId="9" fillId="24" borderId="26" xfId="0" applyFont="1" applyFill="1" applyBorder="1" applyAlignment="1">
      <alignment vertical="center"/>
    </xf>
    <xf numFmtId="0" fontId="19" fillId="24" borderId="21" xfId="0" applyFont="1" applyFill="1" applyBorder="1" applyAlignment="1">
      <alignment horizontal="left" vertical="center"/>
    </xf>
    <xf numFmtId="0" fontId="21" fillId="24" borderId="23" xfId="0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27" fillId="24" borderId="21" xfId="0" applyFont="1" applyFill="1" applyBorder="1" applyAlignment="1">
      <alignment horizontal="left" vertical="center"/>
    </xf>
    <xf numFmtId="0" fontId="28" fillId="24" borderId="23" xfId="0" applyFont="1" applyFill="1" applyBorder="1" applyAlignment="1">
      <alignment vertical="center"/>
    </xf>
    <xf numFmtId="0" fontId="28" fillId="24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80" fillId="24" borderId="21" xfId="0" applyFont="1" applyFill="1" applyBorder="1" applyAlignment="1">
      <alignment horizontal="left" vertical="center"/>
    </xf>
    <xf numFmtId="0" fontId="81" fillId="24" borderId="23" xfId="0" applyFont="1" applyFill="1" applyBorder="1" applyAlignment="1">
      <alignment vertical="center"/>
    </xf>
    <xf numFmtId="0" fontId="81" fillId="24" borderId="17" xfId="0" applyFont="1" applyFill="1" applyBorder="1" applyAlignment="1">
      <alignment vertical="center"/>
    </xf>
    <xf numFmtId="0" fontId="82" fillId="33" borderId="25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top" wrapText="1"/>
    </xf>
    <xf numFmtId="4" fontId="23" fillId="0" borderId="20" xfId="0" applyNumberFormat="1" applyFont="1" applyFill="1" applyBorder="1" applyAlignment="1" applyProtection="1">
      <alignment horizontal="center" vertical="center"/>
      <protection hidden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3" fontId="23" fillId="0" borderId="14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12" xfId="0" applyNumberFormat="1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>
      <alignment horizontal="left" vertical="top" wrapText="1"/>
    </xf>
    <xf numFmtId="3" fontId="2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17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top" wrapText="1"/>
    </xf>
    <xf numFmtId="0" fontId="24" fillId="0" borderId="15" xfId="0" applyNumberFormat="1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top" wrapText="1"/>
    </xf>
    <xf numFmtId="0" fontId="24" fillId="0" borderId="20" xfId="0" applyNumberFormat="1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3" fontId="23" fillId="0" borderId="15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20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10" xfId="0" applyNumberFormat="1" applyFont="1" applyFill="1" applyBorder="1" applyAlignment="1" applyProtection="1">
      <alignment vertical="center" wrapText="1"/>
      <protection hidden="1"/>
    </xf>
    <xf numFmtId="3" fontId="23" fillId="0" borderId="15" xfId="0" applyNumberFormat="1" applyFont="1" applyFill="1" applyBorder="1" applyAlignment="1" applyProtection="1">
      <alignment vertical="center" wrapText="1"/>
      <protection hidden="1"/>
    </xf>
    <xf numFmtId="3" fontId="23" fillId="0" borderId="15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justify" vertical="center"/>
    </xf>
    <xf numFmtId="3" fontId="23" fillId="0" borderId="14" xfId="0" applyNumberFormat="1" applyFont="1" applyFill="1" applyBorder="1" applyAlignment="1" applyProtection="1">
      <alignment horizontal="center" vertical="center"/>
      <protection hidden="1"/>
    </xf>
    <xf numFmtId="3" fontId="23" fillId="0" borderId="15" xfId="0" applyNumberFormat="1" applyFont="1" applyFill="1" applyBorder="1" applyAlignment="1" applyProtection="1">
      <alignment vertical="center"/>
      <protection hidden="1"/>
    </xf>
    <xf numFmtId="3" fontId="23" fillId="0" borderId="20" xfId="0" applyNumberFormat="1" applyFont="1" applyFill="1" applyBorder="1" applyAlignment="1" applyProtection="1">
      <alignment vertical="center"/>
      <protection hidden="1"/>
    </xf>
    <xf numFmtId="3" fontId="24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 vertical="top"/>
    </xf>
    <xf numFmtId="0" fontId="24" fillId="0" borderId="17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/>
    </xf>
    <xf numFmtId="1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0" fontId="23" fillId="0" borderId="1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Continuous" vertical="justify"/>
    </xf>
    <xf numFmtId="3" fontId="24" fillId="0" borderId="20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14" xfId="0" applyNumberFormat="1" applyFont="1" applyFill="1" applyBorder="1" applyAlignment="1" applyProtection="1">
      <alignment horizontal="left" vertical="center"/>
      <protection hidden="1"/>
    </xf>
    <xf numFmtId="0" fontId="23" fillId="0" borderId="23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justify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justify" vertical="center"/>
    </xf>
    <xf numFmtId="4" fontId="23" fillId="0" borderId="12" xfId="0" applyNumberFormat="1" applyFont="1" applyFill="1" applyBorder="1" applyAlignment="1" applyProtection="1">
      <alignment horizontal="center" vertical="center"/>
      <protection hidden="1"/>
    </xf>
    <xf numFmtId="3" fontId="23" fillId="0" borderId="18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15" xfId="0" applyNumberFormat="1" applyFont="1" applyFill="1" applyBorder="1" applyAlignment="1" applyProtection="1">
      <alignment horizontal="center" vertical="center"/>
      <protection hidden="1"/>
    </xf>
    <xf numFmtId="0" fontId="35" fillId="0" borderId="23" xfId="0" applyFont="1" applyFill="1" applyBorder="1" applyAlignment="1">
      <alignment vertical="center"/>
    </xf>
    <xf numFmtId="3" fontId="23" fillId="0" borderId="20" xfId="0" applyNumberFormat="1" applyFont="1" applyFill="1" applyBorder="1" applyAlignment="1" applyProtection="1">
      <alignment horizontal="center" vertical="center"/>
      <protection hidden="1"/>
    </xf>
    <xf numFmtId="3" fontId="23" fillId="0" borderId="14" xfId="0" applyNumberFormat="1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>
      <alignment horizontal="justify" vertical="top" wrapText="1"/>
    </xf>
    <xf numFmtId="3" fontId="23" fillId="0" borderId="10" xfId="0" applyNumberFormat="1" applyFont="1" applyFill="1" applyBorder="1" applyAlignment="1" applyProtection="1">
      <alignment horizontal="left" vertical="center"/>
      <protection hidden="1"/>
    </xf>
    <xf numFmtId="0" fontId="23" fillId="0" borderId="10" xfId="0" applyFont="1" applyFill="1" applyBorder="1" applyAlignment="1">
      <alignment horizontal="justify" vertical="top"/>
    </xf>
    <xf numFmtId="171" fontId="24" fillId="0" borderId="10" xfId="60" applyFont="1" applyFill="1" applyBorder="1" applyAlignment="1" applyProtection="1">
      <alignment horizontal="center" vertical="center" wrapText="1"/>
      <protection hidden="1"/>
    </xf>
    <xf numFmtId="3" fontId="23" fillId="0" borderId="0" xfId="0" applyNumberFormat="1" applyFont="1" applyFill="1" applyBorder="1" applyAlignment="1" applyProtection="1">
      <alignment horizontal="center" vertical="center"/>
      <protection hidden="1"/>
    </xf>
    <xf numFmtId="3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26" xfId="0" applyNumberFormat="1" applyFont="1" applyFill="1" applyBorder="1" applyAlignment="1" applyProtection="1">
      <alignment vertical="center" wrapText="1"/>
      <protection hidden="1"/>
    </xf>
    <xf numFmtId="3" fontId="23" fillId="0" borderId="18" xfId="0" applyNumberFormat="1" applyFont="1" applyFill="1" applyBorder="1" applyAlignment="1" applyProtection="1">
      <alignment vertical="center" wrapText="1"/>
      <protection hidden="1"/>
    </xf>
    <xf numFmtId="171" fontId="23" fillId="0" borderId="10" xfId="6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10" xfId="0" applyNumberFormat="1" applyFont="1" applyFill="1" applyBorder="1" applyAlignment="1" applyProtection="1">
      <alignment horizontal="justify" vertical="center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яч2" xfId="63"/>
    <cellStyle name="яч6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2381250</xdr:colOff>
      <xdr:row>0</xdr:row>
      <xdr:rowOff>0</xdr:rowOff>
    </xdr:from>
    <xdr:to>
      <xdr:col>3</xdr:col>
      <xdr:colOff>3067050</xdr:colOff>
      <xdr:row>2</xdr:row>
      <xdr:rowOff>57150</xdr:rowOff>
    </xdr:to>
    <xdr:pic>
      <xdr:nvPicPr>
        <xdr:cNvPr id="1" name="Picture 79" descr="знак_соотв_ИСО9001_рус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72050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3114675</xdr:colOff>
      <xdr:row>0</xdr:row>
      <xdr:rowOff>0</xdr:rowOff>
    </xdr:from>
    <xdr:to>
      <xdr:col>4</xdr:col>
      <xdr:colOff>276225</xdr:colOff>
      <xdr:row>2</xdr:row>
      <xdr:rowOff>76200</xdr:rowOff>
    </xdr:to>
    <xdr:pic>
      <xdr:nvPicPr>
        <xdr:cNvPr id="2" name="Picture 263" descr="IQNet cert m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1866900</xdr:colOff>
      <xdr:row>4</xdr:row>
      <xdr:rowOff>161925</xdr:rowOff>
    </xdr:from>
    <xdr:to>
      <xdr:col>4</xdr:col>
      <xdr:colOff>638175</xdr:colOff>
      <xdr:row>6</xdr:row>
      <xdr:rowOff>152400</xdr:rowOff>
    </xdr:to>
    <xdr:pic>
      <xdr:nvPicPr>
        <xdr:cNvPr id="3" name="Picture 2" descr="Efes-red-100dp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57700" y="1057275"/>
          <a:ext cx="2286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4</xdr:row>
      <xdr:rowOff>19050</xdr:rowOff>
    </xdr:from>
    <xdr:to>
      <xdr:col>5</xdr:col>
      <xdr:colOff>0</xdr:colOff>
      <xdr:row>5</xdr:row>
      <xdr:rowOff>66675</xdr:rowOff>
    </xdr:to>
    <xdr:sp>
      <xdr:nvSpPr>
        <xdr:cNvPr id="4" name="Text Box 75"/>
        <xdr:cNvSpPr txBox="1">
          <a:spLocks noChangeArrowheads="1"/>
        </xdr:cNvSpPr>
      </xdr:nvSpPr>
      <xdr:spPr>
        <a:xfrm>
          <a:off x="6591300" y="91440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®</a:t>
          </a: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 editAs="oneCell">
    <xdr:from>
      <xdr:col>1</xdr:col>
      <xdr:colOff>57150</xdr:colOff>
      <xdr:row>232</xdr:row>
      <xdr:rowOff>85725</xdr:rowOff>
    </xdr:from>
    <xdr:to>
      <xdr:col>1</xdr:col>
      <xdr:colOff>714375</xdr:colOff>
      <xdr:row>232</xdr:row>
      <xdr:rowOff>200025</xdr:rowOff>
    </xdr:to>
    <xdr:pic>
      <xdr:nvPicPr>
        <xdr:cNvPr id="5" name="Picture 70" descr="Efes-red-100dp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8625" y="72332850"/>
          <a:ext cx="657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232</xdr:row>
      <xdr:rowOff>0</xdr:rowOff>
    </xdr:from>
    <xdr:to>
      <xdr:col>1</xdr:col>
      <xdr:colOff>847725</xdr:colOff>
      <xdr:row>232</xdr:row>
      <xdr:rowOff>171450</xdr:rowOff>
    </xdr:to>
    <xdr:sp>
      <xdr:nvSpPr>
        <xdr:cNvPr id="6" name="Text Box 75"/>
        <xdr:cNvSpPr txBox="1">
          <a:spLocks noChangeArrowheads="1"/>
        </xdr:cNvSpPr>
      </xdr:nvSpPr>
      <xdr:spPr>
        <a:xfrm>
          <a:off x="1009650" y="722471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® </a:t>
          </a:r>
        </a:p>
      </xdr:txBody>
    </xdr:sp>
    <xdr:clientData/>
  </xdr:twoCellAnchor>
  <xdr:twoCellAnchor editAs="oneCell">
    <xdr:from>
      <xdr:col>5</xdr:col>
      <xdr:colOff>514350</xdr:colOff>
      <xdr:row>229</xdr:row>
      <xdr:rowOff>38100</xdr:rowOff>
    </xdr:from>
    <xdr:to>
      <xdr:col>5</xdr:col>
      <xdr:colOff>1238250</xdr:colOff>
      <xdr:row>232</xdr:row>
      <xdr:rowOff>200025</xdr:rowOff>
    </xdr:to>
    <xdr:pic>
      <xdr:nvPicPr>
        <xdr:cNvPr id="7" name="Picture 78" descr="знак_соотв_ИСО9001_рус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81875" y="7184707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</xdr:row>
      <xdr:rowOff>247650</xdr:rowOff>
    </xdr:from>
    <xdr:to>
      <xdr:col>5</xdr:col>
      <xdr:colOff>685800</xdr:colOff>
      <xdr:row>3</xdr:row>
      <xdr:rowOff>161925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485775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0;&#1076;&#1084;&#1080;&#1085;&#1080;&#1089;&#1090;&#1088;&#1072;&#1090;&#1086;&#1088;\AppData\Local\Microsoft\Windows\Temporary%20Internet%20Files\Content.IE5\SE3G2JDZ\&#1050;&#1040;&#1051;&#1068;&#1050;&#1059;&#1051;&#1071;&#1062;&#1048;&#1048;%2025.05.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БП 220 24-1,2"/>
      <sheetName val="СББП 220 24-2,0"/>
      <sheetName val="СББП 220 12-2,0"/>
      <sheetName val="СББП 220 12-1,2"/>
      <sheetName val="ШАВР-380-250"/>
      <sheetName val="ШАВР-380-160"/>
      <sheetName val="ШАВР-380-132"/>
      <sheetName val="ШАВР-380-110"/>
      <sheetName val="ШАВР-380-90"/>
      <sheetName val="ШАВР-380-75"/>
      <sheetName val="ШАВР-380-45"/>
      <sheetName val="ШАВР-380-30"/>
      <sheetName val="ШАВР-380-20"/>
      <sheetName val="ШАВР-380-10"/>
      <sheetName val="ШАВР-380-4"/>
      <sheetName val="ШАВР-220-3"/>
      <sheetName val="шуз-2-220"/>
      <sheetName val="шуз-1-220"/>
      <sheetName val="ШУЗ-4"/>
      <sheetName val="ШУЗ-3"/>
      <sheetName val="ШУЗ-2"/>
      <sheetName val="ШУЗ-1"/>
      <sheetName val="ШУН-250ПП"/>
      <sheetName val="ШУН-200ПП (2)"/>
      <sheetName val="ШУН-160ПП"/>
      <sheetName val="ШУН-132ПП"/>
      <sheetName val="ШУН-110ПП"/>
      <sheetName val="ШУН-110ПП (IP40)"/>
      <sheetName val="ШУН-90ПП"/>
      <sheetName val="ШУН-90ПП (40)"/>
      <sheetName val="ШУН-75ПП"/>
      <sheetName val="ШУН-75ПП (IP40)"/>
      <sheetName val="ШУДН-Т (ШУЖН-АТ)"/>
      <sheetName val="ШУЖН-4А"/>
      <sheetName val="ШУДН-М"/>
      <sheetName val="ШУН-75"/>
      <sheetName val="ШУН-45"/>
      <sheetName val="ШУН-30"/>
      <sheetName val="ШУН-20"/>
      <sheetName val="ШУН-10 "/>
      <sheetName val="ШУН-5"/>
      <sheetName val="ПДП"/>
      <sheetName val="ШАУГПТ-16Р"/>
      <sheetName val="ШАУГПТ-2Т исп.2"/>
      <sheetName val="ШАУГПТ-2Т исп.1"/>
      <sheetName val="ШАУГПТ-2"/>
      <sheetName val="ШАУГПТ-1Т исп.2"/>
      <sheetName val="ШАУГПТ-1Т исп.1"/>
      <sheetName val="ШАУГПТ-1"/>
      <sheetName val="ШАУ3-2-1-24"/>
      <sheetName val="ШАУ3-2-2-24"/>
      <sheetName val="ШАУ3-2У-1Т исп.2"/>
      <sheetName val="ШАУ3-2У-1Т исп.1"/>
      <sheetName val="ШАУ3-2У-1"/>
      <sheetName val="ШАУ3-2У-2Т исп.2"/>
      <sheetName val="ШАУ3-2У-2Т исп.1"/>
      <sheetName val="ШАУ3-2У-2"/>
      <sheetName val="ШАУЭМВ-4Т исп.2 "/>
      <sheetName val="ШАУЭМВ-4Т исп.1"/>
      <sheetName val="БАВИ-Т36 исп.1"/>
      <sheetName val="БАВИ-Т36 исп.2"/>
      <sheetName val="БАВИ-Т36 исп.3"/>
      <sheetName val="БАВИ-Т72 исп.1"/>
      <sheetName val="БАВИ-Т72 исп.2"/>
      <sheetName val="БАВИ-Т72 исп.3"/>
      <sheetName val="ШАБ-А"/>
      <sheetName val="ШАБ-А-ПС"/>
      <sheetName val="ШАБ-А-02 "/>
      <sheetName val="ШАБ-А-03"/>
      <sheetName val="ШАУПН-2М"/>
      <sheetName val="БАК-ДУ"/>
      <sheetName val="ШАУПН-2-ТМ исп.1"/>
      <sheetName val="ШАУПН-2-ТМ исп.2"/>
      <sheetName val="ШАУПН-3М"/>
      <sheetName val="ШАУПН-3ТМ ИСП.1"/>
      <sheetName val="ШАУПН-3ТМ ИСП.2"/>
      <sheetName val="ШАУЭМВ-4"/>
      <sheetName val="Сводная"/>
      <sheetName val="ссылки"/>
      <sheetName val="Модуль1"/>
      <sheetName val="Модуль2"/>
    </sheetNames>
    <sheetDataSet>
      <sheetData sheetId="31">
        <row r="37">
          <cell r="I37">
            <v>59521.10279999999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b.org.ru/" TargetMode="External" /><Relationship Id="rId2" Type="http://schemas.openxmlformats.org/officeDocument/2006/relationships/hyperlink" Target="mailto:effekt@effekt-sa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L241"/>
  <sheetViews>
    <sheetView tabSelected="1" view="pageBreakPreview" zoomScale="120" zoomScaleNormal="120" zoomScaleSheetLayoutView="120" workbookViewId="0" topLeftCell="A217">
      <selection activeCell="L222" sqref="L222"/>
    </sheetView>
  </sheetViews>
  <sheetFormatPr defaultColWidth="9.00390625" defaultRowHeight="12.75"/>
  <cols>
    <col min="1" max="1" width="4.875" style="7" customWidth="1"/>
    <col min="2" max="2" width="15.125" style="1" customWidth="1"/>
    <col min="3" max="3" width="14.00390625" style="1" customWidth="1"/>
    <col min="4" max="4" width="46.125" style="1" customWidth="1"/>
    <col min="5" max="5" width="10.00390625" style="133" customWidth="1"/>
    <col min="6" max="6" width="21.25390625" style="1" customWidth="1"/>
    <col min="7" max="7" width="10.625" style="1" hidden="1" customWidth="1"/>
    <col min="8" max="8" width="0" style="43" hidden="1" customWidth="1"/>
    <col min="9" max="9" width="0" style="10" hidden="1" customWidth="1"/>
    <col min="10" max="10" width="9.125" style="10" customWidth="1"/>
    <col min="11" max="16384" width="9.125" style="1" customWidth="1"/>
  </cols>
  <sheetData>
    <row r="1" spans="2:7" ht="18.75">
      <c r="B1" s="122" t="s">
        <v>610</v>
      </c>
      <c r="C1" s="29"/>
      <c r="D1" s="30"/>
      <c r="E1" s="124"/>
      <c r="F1" s="64" t="s">
        <v>247</v>
      </c>
      <c r="G1" s="20"/>
    </row>
    <row r="2" spans="2:7" ht="23.25">
      <c r="B2" s="7"/>
      <c r="C2" s="121" t="s">
        <v>591</v>
      </c>
      <c r="D2" s="30"/>
      <c r="E2" s="124"/>
      <c r="F2" s="65" t="s">
        <v>552</v>
      </c>
      <c r="G2" s="21"/>
    </row>
    <row r="3" spans="2:7" ht="14.25">
      <c r="B3" s="7"/>
      <c r="C3" s="29"/>
      <c r="D3" s="30"/>
      <c r="E3" s="124"/>
      <c r="F3" s="31"/>
      <c r="G3" s="21"/>
    </row>
    <row r="4" spans="2:7" ht="14.25" customHeight="1" thickBot="1">
      <c r="B4" s="32"/>
      <c r="C4" s="33"/>
      <c r="D4" s="54" t="s">
        <v>163</v>
      </c>
      <c r="E4" s="125"/>
      <c r="F4" s="66" t="s">
        <v>551</v>
      </c>
      <c r="G4" s="22"/>
    </row>
    <row r="5" spans="1:10" s="3" customFormat="1" ht="18">
      <c r="A5" s="34"/>
      <c r="B5" s="62" t="s">
        <v>563</v>
      </c>
      <c r="C5" s="34"/>
      <c r="D5" s="35"/>
      <c r="E5" s="126"/>
      <c r="F5" s="63" t="s">
        <v>562</v>
      </c>
      <c r="G5" s="23"/>
      <c r="H5" s="43"/>
      <c r="I5" s="11"/>
      <c r="J5" s="11"/>
    </row>
    <row r="6" spans="2:7" ht="16.5" customHeight="1">
      <c r="B6" s="67" t="s">
        <v>250</v>
      </c>
      <c r="C6" s="37"/>
      <c r="D6" s="36"/>
      <c r="E6" s="127"/>
      <c r="F6" s="83" t="s">
        <v>609</v>
      </c>
      <c r="G6" s="19"/>
    </row>
    <row r="7" spans="2:7" ht="12.75" customHeight="1">
      <c r="B7" s="27"/>
      <c r="C7" s="37"/>
      <c r="D7" s="36"/>
      <c r="E7" s="128"/>
      <c r="F7" s="111" t="s">
        <v>561</v>
      </c>
      <c r="G7" s="24"/>
    </row>
    <row r="8" spans="1:10" s="2" customFormat="1" ht="15.75" customHeight="1">
      <c r="A8" s="26"/>
      <c r="B8" s="68" t="s">
        <v>235</v>
      </c>
      <c r="C8" s="4"/>
      <c r="D8" s="69" t="s">
        <v>752</v>
      </c>
      <c r="E8" s="129"/>
      <c r="F8" s="5"/>
      <c r="G8" s="6"/>
      <c r="H8" s="17"/>
      <c r="I8" s="12"/>
      <c r="J8" s="12"/>
    </row>
    <row r="9" spans="2:7" ht="2.25" customHeight="1">
      <c r="B9" s="38"/>
      <c r="C9" s="38"/>
      <c r="D9" s="7"/>
      <c r="E9" s="130"/>
      <c r="F9" s="39"/>
      <c r="G9" s="25"/>
    </row>
    <row r="10" spans="1:10" s="2" customFormat="1" ht="50.25" customHeight="1" thickBot="1">
      <c r="A10" s="74" t="s">
        <v>252</v>
      </c>
      <c r="B10" s="95" t="s">
        <v>436</v>
      </c>
      <c r="C10" s="96" t="s">
        <v>236</v>
      </c>
      <c r="D10" s="96" t="s">
        <v>237</v>
      </c>
      <c r="E10" s="131" t="s">
        <v>592</v>
      </c>
      <c r="F10" s="97" t="s">
        <v>33</v>
      </c>
      <c r="G10" s="94" t="s">
        <v>324</v>
      </c>
      <c r="H10" s="50" t="s">
        <v>149</v>
      </c>
      <c r="I10" s="40" t="s">
        <v>148</v>
      </c>
      <c r="J10" s="12"/>
    </row>
    <row r="11" spans="1:10" s="2" customFormat="1" ht="10.5" customHeight="1" thickTop="1">
      <c r="A11" s="99" t="s">
        <v>203</v>
      </c>
      <c r="B11" s="193" t="s">
        <v>619</v>
      </c>
      <c r="C11" s="194"/>
      <c r="D11" s="194"/>
      <c r="E11" s="194"/>
      <c r="F11" s="194"/>
      <c r="G11" s="195"/>
      <c r="H11" s="17"/>
      <c r="I11" s="12"/>
      <c r="J11" s="12"/>
    </row>
    <row r="12" spans="1:10" s="2" customFormat="1" ht="11.25">
      <c r="A12" s="15"/>
      <c r="B12" s="196" t="s">
        <v>612</v>
      </c>
      <c r="C12" s="197"/>
      <c r="D12" s="197"/>
      <c r="E12" s="197"/>
      <c r="F12" s="197"/>
      <c r="G12" s="198"/>
      <c r="H12" s="17"/>
      <c r="I12" s="12"/>
      <c r="J12" s="12"/>
    </row>
    <row r="13" spans="1:10" s="2" customFormat="1" ht="39.75" customHeight="1">
      <c r="A13" s="89" t="s">
        <v>253</v>
      </c>
      <c r="B13" s="58" t="s">
        <v>34</v>
      </c>
      <c r="C13" s="59" t="s">
        <v>278</v>
      </c>
      <c r="D13" s="60" t="s">
        <v>437</v>
      </c>
      <c r="E13" s="135">
        <v>41273</v>
      </c>
      <c r="F13" s="61" t="s">
        <v>412</v>
      </c>
      <c r="G13" s="86">
        <f>E13/30</f>
        <v>1375.7666666666667</v>
      </c>
      <c r="H13" s="84">
        <v>16500</v>
      </c>
      <c r="I13" s="51">
        <f>E13*100/H13-100</f>
        <v>150.13939393939393</v>
      </c>
      <c r="J13" s="12"/>
    </row>
    <row r="14" spans="1:10" s="2" customFormat="1" ht="18.75" customHeight="1">
      <c r="A14" s="57" t="s">
        <v>254</v>
      </c>
      <c r="B14" s="70" t="s">
        <v>404</v>
      </c>
      <c r="C14" s="168" t="s">
        <v>35</v>
      </c>
      <c r="D14" s="71" t="s">
        <v>401</v>
      </c>
      <c r="E14" s="135">
        <v>16473</v>
      </c>
      <c r="F14" s="168" t="s">
        <v>417</v>
      </c>
      <c r="G14" s="86">
        <f>E14/30</f>
        <v>549.1</v>
      </c>
      <c r="H14" s="84">
        <v>5220</v>
      </c>
      <c r="I14" s="51">
        <f>E14*100/H14-100</f>
        <v>215.57471264367814</v>
      </c>
      <c r="J14" s="12"/>
    </row>
    <row r="15" spans="1:10" s="2" customFormat="1" ht="18" customHeight="1">
      <c r="A15" s="57" t="s">
        <v>255</v>
      </c>
      <c r="B15" s="70" t="s">
        <v>405</v>
      </c>
      <c r="C15" s="170"/>
      <c r="D15" s="72" t="s">
        <v>418</v>
      </c>
      <c r="E15" s="135">
        <v>19380</v>
      </c>
      <c r="F15" s="170"/>
      <c r="G15" s="86">
        <f>E15/30</f>
        <v>646</v>
      </c>
      <c r="H15" s="84">
        <v>6270</v>
      </c>
      <c r="I15" s="51">
        <f>E15*100/H15-100</f>
        <v>209.09090909090907</v>
      </c>
      <c r="J15" s="12"/>
    </row>
    <row r="16" spans="1:10" s="2" customFormat="1" ht="11.25">
      <c r="A16" s="57"/>
      <c r="B16" s="196" t="s">
        <v>613</v>
      </c>
      <c r="C16" s="197"/>
      <c r="D16" s="197"/>
      <c r="E16" s="197"/>
      <c r="F16" s="197"/>
      <c r="G16" s="198"/>
      <c r="H16" s="85"/>
      <c r="I16" s="51"/>
      <c r="J16" s="12"/>
    </row>
    <row r="17" spans="1:10" s="2" customFormat="1" ht="50.25" customHeight="1">
      <c r="A17" s="57" t="s">
        <v>273</v>
      </c>
      <c r="B17" s="70" t="s">
        <v>61</v>
      </c>
      <c r="C17" s="59" t="s">
        <v>438</v>
      </c>
      <c r="D17" s="60" t="s">
        <v>439</v>
      </c>
      <c r="E17" s="136">
        <v>45549</v>
      </c>
      <c r="F17" s="61" t="s">
        <v>413</v>
      </c>
      <c r="G17" s="86">
        <f aca="true" t="shared" si="0" ref="G17:G22">E17/30</f>
        <v>1518.3</v>
      </c>
      <c r="H17" s="84">
        <v>17580</v>
      </c>
      <c r="I17" s="51">
        <f aca="true" t="shared" si="1" ref="I17:I22">E17*100/H17-100</f>
        <v>159.09556313993176</v>
      </c>
      <c r="J17" s="12"/>
    </row>
    <row r="18" spans="1:10" s="2" customFormat="1" ht="18.75" customHeight="1">
      <c r="A18" s="57" t="s">
        <v>204</v>
      </c>
      <c r="B18" s="70" t="s">
        <v>406</v>
      </c>
      <c r="C18" s="168" t="s">
        <v>274</v>
      </c>
      <c r="D18" s="71" t="s">
        <v>402</v>
      </c>
      <c r="E18" s="135">
        <v>18658</v>
      </c>
      <c r="F18" s="168" t="s">
        <v>417</v>
      </c>
      <c r="G18" s="86">
        <f t="shared" si="0"/>
        <v>621.9333333333333</v>
      </c>
      <c r="H18" s="84">
        <v>5580</v>
      </c>
      <c r="I18" s="51">
        <f t="shared" si="1"/>
        <v>234.3727598566308</v>
      </c>
      <c r="J18" s="12"/>
    </row>
    <row r="19" spans="1:10" s="2" customFormat="1" ht="18.75" customHeight="1">
      <c r="A19" s="57" t="s">
        <v>205</v>
      </c>
      <c r="B19" s="70" t="s">
        <v>407</v>
      </c>
      <c r="C19" s="170"/>
      <c r="D19" s="70" t="s">
        <v>419</v>
      </c>
      <c r="E19" s="135">
        <v>21565</v>
      </c>
      <c r="F19" s="170"/>
      <c r="G19" s="86">
        <f t="shared" si="0"/>
        <v>718.8333333333334</v>
      </c>
      <c r="H19" s="84">
        <v>6780</v>
      </c>
      <c r="I19" s="51">
        <f t="shared" si="1"/>
        <v>218.0678466076696</v>
      </c>
      <c r="J19" s="12"/>
    </row>
    <row r="20" spans="1:10" s="16" customFormat="1" ht="42" customHeight="1">
      <c r="A20" s="57" t="s">
        <v>206</v>
      </c>
      <c r="B20" s="58" t="s">
        <v>328</v>
      </c>
      <c r="C20" s="59" t="s">
        <v>278</v>
      </c>
      <c r="D20" s="60" t="s">
        <v>440</v>
      </c>
      <c r="E20" s="136">
        <v>45549</v>
      </c>
      <c r="F20" s="61" t="s">
        <v>414</v>
      </c>
      <c r="G20" s="87">
        <f t="shared" si="0"/>
        <v>1518.3</v>
      </c>
      <c r="H20" s="84">
        <v>20580</v>
      </c>
      <c r="I20" s="51">
        <f t="shared" si="1"/>
        <v>121.32653061224491</v>
      </c>
      <c r="J20" s="18"/>
    </row>
    <row r="21" spans="1:10" s="16" customFormat="1" ht="18.75" customHeight="1">
      <c r="A21" s="57" t="s">
        <v>207</v>
      </c>
      <c r="B21" s="73" t="s">
        <v>329</v>
      </c>
      <c r="C21" s="168" t="s">
        <v>330</v>
      </c>
      <c r="D21" s="71" t="s">
        <v>402</v>
      </c>
      <c r="E21" s="135">
        <v>18658</v>
      </c>
      <c r="F21" s="168" t="s">
        <v>417</v>
      </c>
      <c r="G21" s="87">
        <f t="shared" si="0"/>
        <v>621.9333333333333</v>
      </c>
      <c r="H21" s="84">
        <v>5580</v>
      </c>
      <c r="I21" s="51">
        <f t="shared" si="1"/>
        <v>234.3727598566308</v>
      </c>
      <c r="J21" s="18"/>
    </row>
    <row r="22" spans="1:10" s="16" customFormat="1" ht="18.75" customHeight="1">
      <c r="A22" s="57" t="s">
        <v>208</v>
      </c>
      <c r="B22" s="73" t="s">
        <v>408</v>
      </c>
      <c r="C22" s="170"/>
      <c r="D22" s="73" t="s">
        <v>419</v>
      </c>
      <c r="E22" s="135">
        <v>21565</v>
      </c>
      <c r="F22" s="170"/>
      <c r="G22" s="87">
        <f t="shared" si="0"/>
        <v>718.8333333333334</v>
      </c>
      <c r="H22" s="84">
        <v>6780</v>
      </c>
      <c r="I22" s="51">
        <f t="shared" si="1"/>
        <v>218.0678466076696</v>
      </c>
      <c r="J22" s="18"/>
    </row>
    <row r="23" spans="1:10" s="2" customFormat="1" ht="11.25">
      <c r="A23" s="15"/>
      <c r="B23" s="196" t="s">
        <v>614</v>
      </c>
      <c r="C23" s="197"/>
      <c r="D23" s="197"/>
      <c r="E23" s="197"/>
      <c r="F23" s="197"/>
      <c r="G23" s="198"/>
      <c r="H23" s="85"/>
      <c r="I23" s="51"/>
      <c r="J23" s="12"/>
    </row>
    <row r="24" spans="1:10" s="2" customFormat="1" ht="45.75" customHeight="1">
      <c r="A24" s="75" t="s">
        <v>209</v>
      </c>
      <c r="B24" s="70" t="s">
        <v>275</v>
      </c>
      <c r="C24" s="59" t="s">
        <v>281</v>
      </c>
      <c r="D24" s="60" t="s">
        <v>420</v>
      </c>
      <c r="E24" s="136">
        <v>53768</v>
      </c>
      <c r="F24" s="61"/>
      <c r="G24" s="86">
        <f>E24/30</f>
        <v>1792.2666666666667</v>
      </c>
      <c r="H24" s="84">
        <v>21745</v>
      </c>
      <c r="I24" s="51">
        <f>E24*100/H24-100</f>
        <v>147.26603816969418</v>
      </c>
      <c r="J24" s="12"/>
    </row>
    <row r="25" spans="1:10" s="2" customFormat="1" ht="18.75" customHeight="1">
      <c r="A25" s="75" t="s">
        <v>210</v>
      </c>
      <c r="B25" s="59" t="s">
        <v>291</v>
      </c>
      <c r="C25" s="168" t="s">
        <v>276</v>
      </c>
      <c r="D25" s="71" t="s">
        <v>403</v>
      </c>
      <c r="E25" s="135">
        <v>17107</v>
      </c>
      <c r="F25" s="168" t="s">
        <v>417</v>
      </c>
      <c r="G25" s="86">
        <f>E25/30</f>
        <v>570.2333333333333</v>
      </c>
      <c r="H25" s="84">
        <v>5220</v>
      </c>
      <c r="I25" s="51">
        <f>E25*100/H25-100</f>
        <v>227.72030651340998</v>
      </c>
      <c r="J25" s="12"/>
    </row>
    <row r="26" spans="1:10" s="2" customFormat="1" ht="18.75" customHeight="1">
      <c r="A26" s="75" t="s">
        <v>211</v>
      </c>
      <c r="B26" s="70" t="s">
        <v>409</v>
      </c>
      <c r="C26" s="170"/>
      <c r="D26" s="70" t="s">
        <v>424</v>
      </c>
      <c r="E26" s="135">
        <v>20997</v>
      </c>
      <c r="F26" s="170"/>
      <c r="G26" s="86">
        <f>E26/30</f>
        <v>699.9</v>
      </c>
      <c r="H26" s="84">
        <v>7022</v>
      </c>
      <c r="I26" s="51">
        <f>E26*100/H26-100</f>
        <v>199.0173739675306</v>
      </c>
      <c r="J26" s="12"/>
    </row>
    <row r="27" spans="1:10" s="2" customFormat="1" ht="11.25">
      <c r="A27" s="15"/>
      <c r="B27" s="196" t="s">
        <v>615</v>
      </c>
      <c r="C27" s="197"/>
      <c r="D27" s="197"/>
      <c r="E27" s="197"/>
      <c r="F27" s="197"/>
      <c r="G27" s="198"/>
      <c r="H27" s="85"/>
      <c r="I27" s="51"/>
      <c r="J27" s="12"/>
    </row>
    <row r="28" spans="1:10" s="2" customFormat="1" ht="38.25" customHeight="1">
      <c r="A28" s="57" t="s">
        <v>212</v>
      </c>
      <c r="B28" s="70" t="s">
        <v>168</v>
      </c>
      <c r="C28" s="59" t="s">
        <v>170</v>
      </c>
      <c r="D28" s="60" t="s">
        <v>441</v>
      </c>
      <c r="E28" s="137">
        <v>43150</v>
      </c>
      <c r="F28" s="61" t="s">
        <v>415</v>
      </c>
      <c r="G28" s="88">
        <f>E28/30</f>
        <v>1438.3333333333333</v>
      </c>
      <c r="H28" s="84">
        <v>33320</v>
      </c>
      <c r="I28" s="51">
        <f>E28*100/H28-100</f>
        <v>29.501800720288117</v>
      </c>
      <c r="J28" s="12"/>
    </row>
    <row r="29" spans="1:10" s="2" customFormat="1" ht="18.75" customHeight="1">
      <c r="A29" s="57" t="s">
        <v>213</v>
      </c>
      <c r="B29" s="70" t="s">
        <v>132</v>
      </c>
      <c r="C29" s="168" t="s">
        <v>410</v>
      </c>
      <c r="D29" s="71" t="s">
        <v>442</v>
      </c>
      <c r="E29" s="137">
        <v>12489</v>
      </c>
      <c r="F29" s="168" t="s">
        <v>417</v>
      </c>
      <c r="G29" s="88">
        <f>E29/30</f>
        <v>416.3</v>
      </c>
      <c r="H29" s="84"/>
      <c r="I29" s="51"/>
      <c r="J29" s="12"/>
    </row>
    <row r="30" spans="1:10" s="2" customFormat="1" ht="18.75" customHeight="1">
      <c r="A30" s="57" t="s">
        <v>214</v>
      </c>
      <c r="B30" s="70" t="s">
        <v>135</v>
      </c>
      <c r="C30" s="170"/>
      <c r="D30" s="70" t="s">
        <v>425</v>
      </c>
      <c r="E30" s="137">
        <v>17725</v>
      </c>
      <c r="F30" s="170"/>
      <c r="G30" s="88">
        <f>E30/30</f>
        <v>590.8333333333334</v>
      </c>
      <c r="H30" s="84"/>
      <c r="I30" s="51"/>
      <c r="J30" s="12"/>
    </row>
    <row r="31" spans="1:10" s="2" customFormat="1" ht="62.25" customHeight="1">
      <c r="A31" s="57" t="s">
        <v>215</v>
      </c>
      <c r="B31" s="70" t="s">
        <v>169</v>
      </c>
      <c r="C31" s="59" t="s">
        <v>171</v>
      </c>
      <c r="D31" s="71" t="s">
        <v>443</v>
      </c>
      <c r="E31" s="136">
        <v>48921</v>
      </c>
      <c r="F31" s="61" t="s">
        <v>416</v>
      </c>
      <c r="G31" s="88"/>
      <c r="H31" s="84">
        <v>24680</v>
      </c>
      <c r="I31" s="51">
        <f>E31*100/H31-100</f>
        <v>98.22123176661265</v>
      </c>
      <c r="J31" s="12"/>
    </row>
    <row r="32" spans="1:10" s="2" customFormat="1" ht="18.75" customHeight="1">
      <c r="A32" s="57" t="s">
        <v>216</v>
      </c>
      <c r="B32" s="70" t="s">
        <v>133</v>
      </c>
      <c r="C32" s="168" t="s">
        <v>411</v>
      </c>
      <c r="D32" s="71" t="s">
        <v>442</v>
      </c>
      <c r="E32" s="137">
        <v>16569</v>
      </c>
      <c r="F32" s="168" t="s">
        <v>417</v>
      </c>
      <c r="G32" s="88"/>
      <c r="H32" s="84"/>
      <c r="I32" s="51"/>
      <c r="J32" s="12"/>
    </row>
    <row r="33" spans="1:10" s="2" customFormat="1" ht="18.75" customHeight="1">
      <c r="A33" s="57" t="s">
        <v>217</v>
      </c>
      <c r="B33" s="70" t="s">
        <v>134</v>
      </c>
      <c r="C33" s="170"/>
      <c r="D33" s="70" t="s">
        <v>426</v>
      </c>
      <c r="E33" s="137">
        <v>20027</v>
      </c>
      <c r="F33" s="170"/>
      <c r="G33" s="88"/>
      <c r="H33" s="84"/>
      <c r="I33" s="51"/>
      <c r="J33" s="12"/>
    </row>
    <row r="34" spans="1:10" s="2" customFormat="1" ht="39" customHeight="1">
      <c r="A34" s="57" t="s">
        <v>218</v>
      </c>
      <c r="B34" s="70" t="s">
        <v>421</v>
      </c>
      <c r="C34" s="90" t="s">
        <v>422</v>
      </c>
      <c r="D34" s="71" t="s">
        <v>444</v>
      </c>
      <c r="E34" s="137">
        <v>51182</v>
      </c>
      <c r="F34" s="55"/>
      <c r="G34" s="28"/>
      <c r="H34" s="44">
        <v>31900</v>
      </c>
      <c r="I34" s="51">
        <f>E34*100/H34-100</f>
        <v>60.44514106583071</v>
      </c>
      <c r="J34" s="12"/>
    </row>
    <row r="35" spans="1:10" s="2" customFormat="1" ht="18" customHeight="1">
      <c r="A35" s="57" t="s">
        <v>115</v>
      </c>
      <c r="B35" s="70" t="s">
        <v>427</v>
      </c>
      <c r="C35" s="168" t="s">
        <v>423</v>
      </c>
      <c r="D35" s="71" t="s">
        <v>442</v>
      </c>
      <c r="E35" s="137">
        <v>12489</v>
      </c>
      <c r="F35" s="168" t="s">
        <v>417</v>
      </c>
      <c r="G35" s="28"/>
      <c r="H35" s="44"/>
      <c r="I35" s="51"/>
      <c r="J35" s="12"/>
    </row>
    <row r="36" spans="1:10" s="2" customFormat="1" ht="18.75" customHeight="1">
      <c r="A36" s="57" t="s">
        <v>116</v>
      </c>
      <c r="B36" s="70" t="s">
        <v>428</v>
      </c>
      <c r="C36" s="170"/>
      <c r="D36" s="70" t="s">
        <v>429</v>
      </c>
      <c r="E36" s="137">
        <v>17725</v>
      </c>
      <c r="F36" s="170"/>
      <c r="G36" s="28"/>
      <c r="H36" s="44">
        <v>24180</v>
      </c>
      <c r="I36" s="51">
        <f>E36*100/H36-100</f>
        <v>-26.695616211745246</v>
      </c>
      <c r="J36" s="12"/>
    </row>
    <row r="37" spans="1:10" s="2" customFormat="1" ht="46.5" customHeight="1">
      <c r="A37" s="57" t="s">
        <v>219</v>
      </c>
      <c r="B37" s="70" t="s">
        <v>430</v>
      </c>
      <c r="C37" s="61" t="s">
        <v>431</v>
      </c>
      <c r="D37" s="76" t="s">
        <v>445</v>
      </c>
      <c r="E37" s="137">
        <v>56108</v>
      </c>
      <c r="F37" s="56"/>
      <c r="G37" s="28"/>
      <c r="H37" s="44"/>
      <c r="I37" s="51"/>
      <c r="J37" s="12"/>
    </row>
    <row r="38" spans="1:10" s="2" customFormat="1" ht="18.75" customHeight="1">
      <c r="A38" s="57" t="s">
        <v>222</v>
      </c>
      <c r="B38" s="70" t="s">
        <v>432</v>
      </c>
      <c r="C38" s="168" t="s">
        <v>434</v>
      </c>
      <c r="D38" s="71" t="s">
        <v>442</v>
      </c>
      <c r="E38" s="137">
        <f>E32</f>
        <v>16569</v>
      </c>
      <c r="F38" s="168" t="s">
        <v>417</v>
      </c>
      <c r="G38" s="28">
        <f>E38/30</f>
        <v>552.3</v>
      </c>
      <c r="H38" s="44">
        <v>5220</v>
      </c>
      <c r="I38" s="51">
        <f>E38*100/H38-100</f>
        <v>217.41379310344826</v>
      </c>
      <c r="J38" s="12"/>
    </row>
    <row r="39" spans="1:10" s="2" customFormat="1" ht="18.75" customHeight="1">
      <c r="A39" s="57" t="s">
        <v>42</v>
      </c>
      <c r="B39" s="70" t="s">
        <v>433</v>
      </c>
      <c r="C39" s="170"/>
      <c r="D39" s="70" t="s">
        <v>435</v>
      </c>
      <c r="E39" s="138">
        <f>E33</f>
        <v>20027</v>
      </c>
      <c r="F39" s="170"/>
      <c r="G39" s="28"/>
      <c r="H39" s="44"/>
      <c r="I39" s="51"/>
      <c r="J39" s="12"/>
    </row>
    <row r="40" spans="1:10" s="2" customFormat="1" ht="11.25">
      <c r="A40" s="15"/>
      <c r="B40" s="196" t="s">
        <v>616</v>
      </c>
      <c r="C40" s="197"/>
      <c r="D40" s="197"/>
      <c r="E40" s="197"/>
      <c r="F40" s="197"/>
      <c r="G40" s="198"/>
      <c r="H40" s="48"/>
      <c r="I40" s="51"/>
      <c r="J40" s="12"/>
    </row>
    <row r="41" spans="1:10" s="81" customFormat="1" ht="58.5" customHeight="1">
      <c r="A41" s="57" t="s">
        <v>117</v>
      </c>
      <c r="B41" s="59" t="s">
        <v>113</v>
      </c>
      <c r="C41" s="61" t="s">
        <v>446</v>
      </c>
      <c r="D41" s="76" t="s">
        <v>453</v>
      </c>
      <c r="E41" s="136">
        <v>53259</v>
      </c>
      <c r="F41" s="61" t="s">
        <v>454</v>
      </c>
      <c r="G41" s="77">
        <f aca="true" t="shared" si="2" ref="G41:G48">E41/30</f>
        <v>1775.3</v>
      </c>
      <c r="H41" s="78">
        <v>18844</v>
      </c>
      <c r="I41" s="79">
        <f aca="true" t="shared" si="3" ref="I41:I48">E41*100/H41-100</f>
        <v>182.63107620462745</v>
      </c>
      <c r="J41" s="80"/>
    </row>
    <row r="42" spans="1:10" s="81" customFormat="1" ht="19.5" customHeight="1">
      <c r="A42" s="57" t="s">
        <v>118</v>
      </c>
      <c r="B42" s="70" t="s">
        <v>292</v>
      </c>
      <c r="C42" s="168" t="s">
        <v>285</v>
      </c>
      <c r="D42" s="71" t="s">
        <v>442</v>
      </c>
      <c r="E42" s="136">
        <v>12197</v>
      </c>
      <c r="F42" s="168" t="s">
        <v>417</v>
      </c>
      <c r="G42" s="77">
        <f t="shared" si="2"/>
        <v>406.56666666666666</v>
      </c>
      <c r="H42" s="78">
        <v>5220</v>
      </c>
      <c r="I42" s="79">
        <f t="shared" si="3"/>
        <v>133.65900383141764</v>
      </c>
      <c r="J42" s="80"/>
    </row>
    <row r="43" spans="1:10" s="81" customFormat="1" ht="9.75">
      <c r="A43" s="57" t="s">
        <v>43</v>
      </c>
      <c r="B43" s="70" t="s">
        <v>293</v>
      </c>
      <c r="C43" s="170"/>
      <c r="D43" s="72" t="s">
        <v>447</v>
      </c>
      <c r="E43" s="136">
        <v>15216</v>
      </c>
      <c r="F43" s="170"/>
      <c r="G43" s="77">
        <f t="shared" si="2"/>
        <v>507.2</v>
      </c>
      <c r="H43" s="78">
        <v>6396</v>
      </c>
      <c r="I43" s="79">
        <f t="shared" si="3"/>
        <v>137.8986866791745</v>
      </c>
      <c r="J43" s="80"/>
    </row>
    <row r="44" spans="1:10" s="81" customFormat="1" ht="51" customHeight="1">
      <c r="A44" s="57" t="s">
        <v>44</v>
      </c>
      <c r="B44" s="70" t="s">
        <v>114</v>
      </c>
      <c r="C44" s="61" t="s">
        <v>448</v>
      </c>
      <c r="D44" s="76" t="s">
        <v>455</v>
      </c>
      <c r="E44" s="136">
        <v>66769</v>
      </c>
      <c r="F44" s="61" t="s">
        <v>456</v>
      </c>
      <c r="G44" s="77">
        <f t="shared" si="2"/>
        <v>2225.633333333333</v>
      </c>
      <c r="H44" s="78">
        <v>25590</v>
      </c>
      <c r="I44" s="79">
        <f t="shared" si="3"/>
        <v>160.91832747166865</v>
      </c>
      <c r="J44" s="80"/>
    </row>
    <row r="45" spans="1:10" s="81" customFormat="1" ht="19.5" customHeight="1">
      <c r="A45" s="57" t="s">
        <v>28</v>
      </c>
      <c r="B45" s="70" t="s">
        <v>294</v>
      </c>
      <c r="C45" s="168" t="s">
        <v>284</v>
      </c>
      <c r="D45" s="71" t="s">
        <v>442</v>
      </c>
      <c r="E45" s="136">
        <v>13985</v>
      </c>
      <c r="F45" s="168" t="s">
        <v>417</v>
      </c>
      <c r="G45" s="77">
        <f t="shared" si="2"/>
        <v>466.1666666666667</v>
      </c>
      <c r="H45" s="78">
        <v>5220</v>
      </c>
      <c r="I45" s="79">
        <f t="shared" si="3"/>
        <v>167.911877394636</v>
      </c>
      <c r="J45" s="80"/>
    </row>
    <row r="46" spans="1:10" s="81" customFormat="1" ht="9.75">
      <c r="A46" s="57" t="s">
        <v>29</v>
      </c>
      <c r="B46" s="70" t="s">
        <v>295</v>
      </c>
      <c r="C46" s="170"/>
      <c r="D46" s="70" t="s">
        <v>449</v>
      </c>
      <c r="E46" s="136">
        <v>17128</v>
      </c>
      <c r="F46" s="170"/>
      <c r="G46" s="77">
        <f t="shared" si="2"/>
        <v>570.9333333333333</v>
      </c>
      <c r="H46" s="78">
        <v>6835</v>
      </c>
      <c r="I46" s="79">
        <f t="shared" si="3"/>
        <v>150.59253840526702</v>
      </c>
      <c r="J46" s="80"/>
    </row>
    <row r="47" spans="1:10" s="81" customFormat="1" ht="58.5" customHeight="1">
      <c r="A47" s="57" t="s">
        <v>30</v>
      </c>
      <c r="B47" s="70" t="s">
        <v>282</v>
      </c>
      <c r="C47" s="61" t="s">
        <v>450</v>
      </c>
      <c r="D47" s="76" t="s">
        <v>457</v>
      </c>
      <c r="E47" s="135">
        <v>53563</v>
      </c>
      <c r="F47" s="82" t="s">
        <v>451</v>
      </c>
      <c r="G47" s="77">
        <f t="shared" si="2"/>
        <v>1785.4333333333334</v>
      </c>
      <c r="H47" s="78">
        <v>18270</v>
      </c>
      <c r="I47" s="79">
        <f t="shared" si="3"/>
        <v>193.1746031746032</v>
      </c>
      <c r="J47" s="80"/>
    </row>
    <row r="48" spans="1:10" s="81" customFormat="1" ht="31.5" customHeight="1">
      <c r="A48" s="57" t="s">
        <v>31</v>
      </c>
      <c r="B48" s="14" t="s">
        <v>465</v>
      </c>
      <c r="C48" s="70" t="s">
        <v>287</v>
      </c>
      <c r="D48" s="76" t="s">
        <v>452</v>
      </c>
      <c r="E48" s="139">
        <v>4153</v>
      </c>
      <c r="F48" s="82" t="s">
        <v>157</v>
      </c>
      <c r="G48" s="77">
        <f t="shared" si="2"/>
        <v>138.43333333333334</v>
      </c>
      <c r="H48" s="78">
        <v>870</v>
      </c>
      <c r="I48" s="79">
        <f t="shared" si="3"/>
        <v>377.35632183908046</v>
      </c>
      <c r="J48" s="80"/>
    </row>
    <row r="49" spans="1:10" s="2" customFormat="1" ht="11.25" customHeight="1">
      <c r="A49" s="42" t="s">
        <v>256</v>
      </c>
      <c r="B49" s="190" t="s">
        <v>221</v>
      </c>
      <c r="C49" s="191"/>
      <c r="D49" s="191"/>
      <c r="E49" s="191"/>
      <c r="F49" s="191"/>
      <c r="G49" s="192"/>
      <c r="H49" s="48"/>
      <c r="I49" s="51"/>
      <c r="J49" s="12"/>
    </row>
    <row r="50" spans="1:10" s="93" customFormat="1" ht="93" customHeight="1">
      <c r="A50" s="57" t="s">
        <v>257</v>
      </c>
      <c r="B50" s="73" t="s">
        <v>296</v>
      </c>
      <c r="C50" s="218" t="s">
        <v>245</v>
      </c>
      <c r="D50" s="115" t="s">
        <v>476</v>
      </c>
      <c r="E50" s="136">
        <v>16651</v>
      </c>
      <c r="F50" s="219" t="s">
        <v>458</v>
      </c>
      <c r="G50" s="91">
        <f>E50/30</f>
        <v>555.0333333333333</v>
      </c>
      <c r="H50" s="78">
        <v>6000</v>
      </c>
      <c r="I50" s="79">
        <f>E50*100/H50-100</f>
        <v>177.51666666666665</v>
      </c>
      <c r="J50" s="92"/>
    </row>
    <row r="51" spans="1:10" s="93" customFormat="1" ht="9.75">
      <c r="A51" s="57" t="s">
        <v>258</v>
      </c>
      <c r="B51" s="73" t="s">
        <v>251</v>
      </c>
      <c r="C51" s="220"/>
      <c r="D51" s="73" t="s">
        <v>333</v>
      </c>
      <c r="E51" s="136">
        <v>16881</v>
      </c>
      <c r="F51" s="221"/>
      <c r="G51" s="91">
        <f>E51/30</f>
        <v>562.7</v>
      </c>
      <c r="H51" s="78">
        <v>7500</v>
      </c>
      <c r="I51" s="79">
        <f>E51*100/H51-100</f>
        <v>125.08000000000001</v>
      </c>
      <c r="J51" s="92"/>
    </row>
    <row r="52" spans="1:10" s="93" customFormat="1" ht="9.75">
      <c r="A52" s="57" t="s">
        <v>259</v>
      </c>
      <c r="B52" s="73" t="s">
        <v>297</v>
      </c>
      <c r="C52" s="220"/>
      <c r="D52" s="73" t="s">
        <v>334</v>
      </c>
      <c r="E52" s="136">
        <v>18351</v>
      </c>
      <c r="F52" s="221"/>
      <c r="G52" s="91">
        <f>E52/30</f>
        <v>611.7</v>
      </c>
      <c r="H52" s="78">
        <v>9000</v>
      </c>
      <c r="I52" s="79">
        <f>E52*100/H52-100</f>
        <v>103.9</v>
      </c>
      <c r="J52" s="92"/>
    </row>
    <row r="53" spans="1:10" s="93" customFormat="1" ht="9.75">
      <c r="A53" s="57" t="s">
        <v>260</v>
      </c>
      <c r="B53" s="73" t="s">
        <v>244</v>
      </c>
      <c r="C53" s="220"/>
      <c r="D53" s="73" t="s">
        <v>335</v>
      </c>
      <c r="E53" s="136">
        <v>19681</v>
      </c>
      <c r="F53" s="221"/>
      <c r="G53" s="91">
        <f>E53/30</f>
        <v>656.0333333333333</v>
      </c>
      <c r="H53" s="78">
        <v>10500</v>
      </c>
      <c r="I53" s="79">
        <f>E53*100/H53-100</f>
        <v>87.43809523809523</v>
      </c>
      <c r="J53" s="92"/>
    </row>
    <row r="54" spans="1:10" s="93" customFormat="1" ht="9.75">
      <c r="A54" s="57" t="s">
        <v>223</v>
      </c>
      <c r="B54" s="73" t="s">
        <v>246</v>
      </c>
      <c r="C54" s="220"/>
      <c r="D54" s="73" t="s">
        <v>336</v>
      </c>
      <c r="E54" s="136">
        <v>24980</v>
      </c>
      <c r="F54" s="221"/>
      <c r="G54" s="91">
        <f>E54/30</f>
        <v>832.6666666666666</v>
      </c>
      <c r="H54" s="78">
        <v>13500</v>
      </c>
      <c r="I54" s="79">
        <f>E54*100/H54-100</f>
        <v>85.03703703703704</v>
      </c>
      <c r="J54" s="92"/>
    </row>
    <row r="55" spans="1:10" s="93" customFormat="1" ht="9.75">
      <c r="A55" s="57" t="s">
        <v>224</v>
      </c>
      <c r="B55" s="73" t="s">
        <v>272</v>
      </c>
      <c r="C55" s="222"/>
      <c r="D55" s="73" t="s">
        <v>337</v>
      </c>
      <c r="E55" s="136">
        <v>28430</v>
      </c>
      <c r="F55" s="223"/>
      <c r="G55" s="91"/>
      <c r="H55" s="78"/>
      <c r="I55" s="79"/>
      <c r="J55" s="92"/>
    </row>
    <row r="56" spans="1:10" s="93" customFormat="1" ht="83.25" customHeight="1">
      <c r="A56" s="57" t="s">
        <v>225</v>
      </c>
      <c r="B56" s="108" t="s">
        <v>611</v>
      </c>
      <c r="C56" s="218" t="s">
        <v>459</v>
      </c>
      <c r="D56" s="224" t="s">
        <v>475</v>
      </c>
      <c r="E56" s="140">
        <f>'[1]ШУН-75ПП (IP40)'!$I$37</f>
        <v>59521.10279999999</v>
      </c>
      <c r="F56" s="225" t="s">
        <v>458</v>
      </c>
      <c r="G56" s="91">
        <f>E55/30</f>
        <v>947.6666666666666</v>
      </c>
      <c r="H56" s="78">
        <v>16500</v>
      </c>
      <c r="I56" s="79">
        <f>E55*100/H56-100</f>
        <v>72.30303030303031</v>
      </c>
      <c r="J56" s="92"/>
    </row>
    <row r="57" spans="1:10" s="93" customFormat="1" ht="11.25" customHeight="1">
      <c r="A57" s="57" t="s">
        <v>226</v>
      </c>
      <c r="B57" s="108" t="s">
        <v>460</v>
      </c>
      <c r="C57" s="220"/>
      <c r="D57" s="226"/>
      <c r="E57" s="136">
        <v>66914</v>
      </c>
      <c r="F57" s="227"/>
      <c r="G57" s="91"/>
      <c r="H57" s="78"/>
      <c r="I57" s="79"/>
      <c r="J57" s="92"/>
    </row>
    <row r="58" spans="1:10" s="93" customFormat="1" ht="11.25" customHeight="1">
      <c r="A58" s="57" t="s">
        <v>227</v>
      </c>
      <c r="B58" s="73" t="s">
        <v>461</v>
      </c>
      <c r="C58" s="220"/>
      <c r="D58" s="134"/>
      <c r="E58" s="141">
        <v>76981</v>
      </c>
      <c r="F58" s="227"/>
      <c r="G58" s="91">
        <f>E58/30</f>
        <v>2566.0333333333333</v>
      </c>
      <c r="H58" s="78">
        <v>27000</v>
      </c>
      <c r="I58" s="79">
        <f>E58*100/H58-100</f>
        <v>185.1148148148148</v>
      </c>
      <c r="J58" s="92"/>
    </row>
    <row r="59" spans="1:10" s="93" customFormat="1" ht="30" customHeight="1">
      <c r="A59" s="57" t="s">
        <v>228</v>
      </c>
      <c r="B59" s="73" t="s">
        <v>625</v>
      </c>
      <c r="C59" s="220"/>
      <c r="D59" s="110" t="s">
        <v>150</v>
      </c>
      <c r="E59" s="141">
        <v>80775</v>
      </c>
      <c r="F59" s="227"/>
      <c r="G59" s="91"/>
      <c r="H59" s="78"/>
      <c r="I59" s="79"/>
      <c r="J59" s="92"/>
    </row>
    <row r="60" spans="1:10" s="93" customFormat="1" ht="20.25" customHeight="1">
      <c r="A60" s="57" t="s">
        <v>229</v>
      </c>
      <c r="B60" s="73" t="s">
        <v>462</v>
      </c>
      <c r="C60" s="220"/>
      <c r="D60" s="73" t="s">
        <v>48</v>
      </c>
      <c r="E60" s="136">
        <v>96306</v>
      </c>
      <c r="F60" s="227"/>
      <c r="G60" s="91" t="e">
        <f>#REF!/30</f>
        <v>#REF!</v>
      </c>
      <c r="H60" s="78">
        <v>46850</v>
      </c>
      <c r="I60" s="79" t="e">
        <f>#REF!*100/H60-100</f>
        <v>#REF!</v>
      </c>
      <c r="J60" s="92"/>
    </row>
    <row r="61" spans="1:10" s="93" customFormat="1" ht="23.25" customHeight="1">
      <c r="A61" s="57" t="s">
        <v>626</v>
      </c>
      <c r="B61" s="73" t="s">
        <v>463</v>
      </c>
      <c r="C61" s="220"/>
      <c r="D61" s="73" t="s">
        <v>49</v>
      </c>
      <c r="E61" s="136">
        <v>108987</v>
      </c>
      <c r="F61" s="227"/>
      <c r="G61" s="91">
        <f>E60/30</f>
        <v>3210.2</v>
      </c>
      <c r="H61" s="78">
        <v>46850</v>
      </c>
      <c r="I61" s="79">
        <f>E60*100/H61-100</f>
        <v>105.56243329775882</v>
      </c>
      <c r="J61" s="92"/>
    </row>
    <row r="62" spans="1:10" s="93" customFormat="1" ht="27" customHeight="1">
      <c r="A62" s="57" t="s">
        <v>230</v>
      </c>
      <c r="B62" s="73" t="s">
        <v>466</v>
      </c>
      <c r="C62" s="220"/>
      <c r="D62" s="73" t="s">
        <v>467</v>
      </c>
      <c r="E62" s="136">
        <v>118954</v>
      </c>
      <c r="F62" s="227"/>
      <c r="G62" s="91"/>
      <c r="H62" s="78"/>
      <c r="I62" s="79"/>
      <c r="J62" s="92"/>
    </row>
    <row r="63" spans="1:10" s="93" customFormat="1" ht="25.5" customHeight="1">
      <c r="A63" s="57" t="s">
        <v>158</v>
      </c>
      <c r="B63" s="73" t="s">
        <v>464</v>
      </c>
      <c r="C63" s="222"/>
      <c r="D63" s="73" t="s">
        <v>468</v>
      </c>
      <c r="E63" s="136">
        <v>124219</v>
      </c>
      <c r="F63" s="228"/>
      <c r="G63" s="91">
        <f>E61/30</f>
        <v>3632.9</v>
      </c>
      <c r="H63" s="78">
        <v>46850</v>
      </c>
      <c r="I63" s="79">
        <f>E61*100/H63-100</f>
        <v>132.62966915688366</v>
      </c>
      <c r="J63" s="92"/>
    </row>
    <row r="64" spans="1:10" s="93" customFormat="1" ht="60.75" customHeight="1">
      <c r="A64" s="57" t="s">
        <v>159</v>
      </c>
      <c r="B64" s="73" t="s">
        <v>137</v>
      </c>
      <c r="C64" s="108" t="s">
        <v>469</v>
      </c>
      <c r="D64" s="115" t="s">
        <v>628</v>
      </c>
      <c r="E64" s="136">
        <f>E50</f>
        <v>16651</v>
      </c>
      <c r="F64" s="229" t="s">
        <v>470</v>
      </c>
      <c r="G64" s="91"/>
      <c r="H64" s="78">
        <v>6000</v>
      </c>
      <c r="I64" s="79">
        <f>E64*100/H64-100</f>
        <v>177.51666666666665</v>
      </c>
      <c r="J64" s="92"/>
    </row>
    <row r="65" spans="1:10" s="93" customFormat="1" ht="29.25" customHeight="1">
      <c r="A65" s="57" t="s">
        <v>160</v>
      </c>
      <c r="B65" s="73" t="s">
        <v>325</v>
      </c>
      <c r="C65" s="114" t="s">
        <v>471</v>
      </c>
      <c r="D65" s="115" t="s">
        <v>472</v>
      </c>
      <c r="E65" s="136">
        <v>19227</v>
      </c>
      <c r="F65" s="230"/>
      <c r="G65" s="91">
        <f>E65/30</f>
        <v>640.9</v>
      </c>
      <c r="H65" s="78">
        <v>7500</v>
      </c>
      <c r="I65" s="79">
        <f>E65*100/H65-100</f>
        <v>156.36</v>
      </c>
      <c r="J65" s="92"/>
    </row>
    <row r="66" spans="1:10" s="93" customFormat="1" ht="29.25">
      <c r="A66" s="57" t="s">
        <v>119</v>
      </c>
      <c r="B66" s="73" t="s">
        <v>338</v>
      </c>
      <c r="C66" s="114" t="s">
        <v>331</v>
      </c>
      <c r="D66" s="115" t="s">
        <v>493</v>
      </c>
      <c r="E66" s="136">
        <v>10664</v>
      </c>
      <c r="F66" s="231" t="s">
        <v>474</v>
      </c>
      <c r="G66" s="91">
        <f>E66/30</f>
        <v>355.46666666666664</v>
      </c>
      <c r="H66" s="78">
        <v>3300</v>
      </c>
      <c r="I66" s="79">
        <f>E66*100/H66-100</f>
        <v>223.15151515151513</v>
      </c>
      <c r="J66" s="92"/>
    </row>
    <row r="67" spans="1:10" s="93" customFormat="1" ht="49.5" customHeight="1">
      <c r="A67" s="57" t="s">
        <v>120</v>
      </c>
      <c r="B67" s="73" t="s">
        <v>326</v>
      </c>
      <c r="C67" s="114" t="s">
        <v>62</v>
      </c>
      <c r="D67" s="115" t="s">
        <v>494</v>
      </c>
      <c r="E67" s="142">
        <v>20971</v>
      </c>
      <c r="F67" s="232" t="s">
        <v>473</v>
      </c>
      <c r="G67" s="91">
        <f>E67/30</f>
        <v>699.0333333333333</v>
      </c>
      <c r="H67" s="78">
        <v>11300</v>
      </c>
      <c r="I67" s="79">
        <f>E67*100/H67-100</f>
        <v>85.58407079646017</v>
      </c>
      <c r="J67" s="92"/>
    </row>
    <row r="68" spans="1:10" s="93" customFormat="1" ht="31.5" customHeight="1">
      <c r="A68" s="57" t="s">
        <v>121</v>
      </c>
      <c r="B68" s="73" t="s">
        <v>283</v>
      </c>
      <c r="C68" s="114" t="s">
        <v>327</v>
      </c>
      <c r="D68" s="73" t="s">
        <v>495</v>
      </c>
      <c r="E68" s="136">
        <v>10664</v>
      </c>
      <c r="F68" s="231" t="s">
        <v>474</v>
      </c>
      <c r="G68" s="91">
        <f>E68/30</f>
        <v>355.46666666666664</v>
      </c>
      <c r="H68" s="78">
        <v>3300</v>
      </c>
      <c r="I68" s="79">
        <f>E68*100/H68-100</f>
        <v>223.15151515151513</v>
      </c>
      <c r="J68" s="92"/>
    </row>
    <row r="69" spans="1:10" s="2" customFormat="1" ht="11.25">
      <c r="A69" s="42"/>
      <c r="B69" s="190" t="s">
        <v>220</v>
      </c>
      <c r="C69" s="191"/>
      <c r="D69" s="191"/>
      <c r="E69" s="191"/>
      <c r="F69" s="191"/>
      <c r="G69" s="192"/>
      <c r="H69" s="48"/>
      <c r="I69" s="51"/>
      <c r="J69" s="12"/>
    </row>
    <row r="70" spans="1:10" s="81" customFormat="1" ht="48.75" customHeight="1">
      <c r="A70" s="57" t="s">
        <v>122</v>
      </c>
      <c r="B70" s="70" t="s">
        <v>123</v>
      </c>
      <c r="C70" s="168" t="s">
        <v>127</v>
      </c>
      <c r="D70" s="76" t="s">
        <v>496</v>
      </c>
      <c r="E70" s="141">
        <v>16651</v>
      </c>
      <c r="F70" s="171" t="s">
        <v>497</v>
      </c>
      <c r="G70" s="77">
        <f>E70/30</f>
        <v>555.0333333333333</v>
      </c>
      <c r="H70" s="78">
        <v>6000</v>
      </c>
      <c r="I70" s="79">
        <f>E70*100/H70-100</f>
        <v>177.51666666666665</v>
      </c>
      <c r="J70" s="80"/>
    </row>
    <row r="71" spans="1:10" s="81" customFormat="1" ht="11.25" customHeight="1">
      <c r="A71" s="57" t="s">
        <v>146</v>
      </c>
      <c r="B71" s="73" t="s">
        <v>124</v>
      </c>
      <c r="C71" s="169"/>
      <c r="D71" s="70" t="s">
        <v>129</v>
      </c>
      <c r="E71" s="141">
        <v>16881</v>
      </c>
      <c r="F71" s="186"/>
      <c r="G71" s="77">
        <f>E71/30</f>
        <v>562.7</v>
      </c>
      <c r="H71" s="78">
        <v>7500</v>
      </c>
      <c r="I71" s="79">
        <f>E71*100/H71-100</f>
        <v>125.08000000000001</v>
      </c>
      <c r="J71" s="80"/>
    </row>
    <row r="72" spans="1:10" s="81" customFormat="1" ht="11.25" customHeight="1">
      <c r="A72" s="57" t="s">
        <v>147</v>
      </c>
      <c r="B72" s="73" t="s">
        <v>125</v>
      </c>
      <c r="C72" s="169"/>
      <c r="D72" s="70" t="s">
        <v>130</v>
      </c>
      <c r="E72" s="141">
        <v>18351</v>
      </c>
      <c r="F72" s="186"/>
      <c r="G72" s="77">
        <f>E72/30</f>
        <v>611.7</v>
      </c>
      <c r="H72" s="78">
        <v>9000</v>
      </c>
      <c r="I72" s="79">
        <f>E72*100/H72-100</f>
        <v>103.9</v>
      </c>
      <c r="J72" s="80"/>
    </row>
    <row r="73" spans="1:10" s="81" customFormat="1" ht="11.25" customHeight="1">
      <c r="A73" s="57" t="s">
        <v>136</v>
      </c>
      <c r="B73" s="73" t="s">
        <v>126</v>
      </c>
      <c r="C73" s="170"/>
      <c r="D73" s="70" t="s">
        <v>131</v>
      </c>
      <c r="E73" s="141">
        <v>19681</v>
      </c>
      <c r="F73" s="172"/>
      <c r="G73" s="77">
        <f>E73/30</f>
        <v>656.0333333333333</v>
      </c>
      <c r="H73" s="78">
        <v>10500</v>
      </c>
      <c r="I73" s="79">
        <f>E73*100/H73-100</f>
        <v>87.43809523809523</v>
      </c>
      <c r="J73" s="80"/>
    </row>
    <row r="74" spans="1:10" s="2" customFormat="1" ht="11.25">
      <c r="A74" s="15" t="s">
        <v>184</v>
      </c>
      <c r="B74" s="190" t="s">
        <v>617</v>
      </c>
      <c r="C74" s="191"/>
      <c r="D74" s="191"/>
      <c r="E74" s="191"/>
      <c r="F74" s="191"/>
      <c r="G74" s="192"/>
      <c r="H74" s="48"/>
      <c r="I74" s="51"/>
      <c r="J74" s="12"/>
    </row>
    <row r="75" spans="1:10" s="93" customFormat="1" ht="78.75" customHeight="1">
      <c r="A75" s="57" t="s">
        <v>261</v>
      </c>
      <c r="B75" s="73" t="s">
        <v>161</v>
      </c>
      <c r="C75" s="218" t="s">
        <v>479</v>
      </c>
      <c r="D75" s="115" t="s">
        <v>0</v>
      </c>
      <c r="E75" s="136">
        <v>32577</v>
      </c>
      <c r="F75" s="233" t="s">
        <v>3</v>
      </c>
      <c r="G75" s="214">
        <f>E75/30</f>
        <v>1085.9</v>
      </c>
      <c r="H75" s="78">
        <v>11550</v>
      </c>
      <c r="I75" s="79">
        <f aca="true" t="shared" si="4" ref="I75:I88">E75*100/H75-100</f>
        <v>182.05194805194805</v>
      </c>
      <c r="J75" s="92"/>
    </row>
    <row r="76" spans="1:10" s="93" customFormat="1" ht="11.25" customHeight="1">
      <c r="A76" s="57" t="s">
        <v>262</v>
      </c>
      <c r="B76" s="73" t="s">
        <v>162</v>
      </c>
      <c r="C76" s="220"/>
      <c r="D76" s="73" t="s">
        <v>477</v>
      </c>
      <c r="E76" s="136">
        <f>E75</f>
        <v>32577</v>
      </c>
      <c r="F76" s="230"/>
      <c r="G76" s="214"/>
      <c r="H76" s="78">
        <v>11650</v>
      </c>
      <c r="I76" s="79">
        <f t="shared" si="4"/>
        <v>179.63090128755363</v>
      </c>
      <c r="J76" s="92"/>
    </row>
    <row r="77" spans="1:10" s="93" customFormat="1" ht="11.25" customHeight="1">
      <c r="A77" s="57" t="s">
        <v>263</v>
      </c>
      <c r="B77" s="73" t="s">
        <v>164</v>
      </c>
      <c r="C77" s="222"/>
      <c r="D77" s="73" t="s">
        <v>478</v>
      </c>
      <c r="E77" s="136">
        <f>E76</f>
        <v>32577</v>
      </c>
      <c r="F77" s="234"/>
      <c r="G77" s="214"/>
      <c r="H77" s="78">
        <v>11850</v>
      </c>
      <c r="I77" s="79">
        <f t="shared" si="4"/>
        <v>174.91139240506328</v>
      </c>
      <c r="J77" s="92"/>
    </row>
    <row r="78" spans="1:10" s="93" customFormat="1" ht="18.75" customHeight="1">
      <c r="A78" s="57" t="s">
        <v>264</v>
      </c>
      <c r="B78" s="73" t="s">
        <v>167</v>
      </c>
      <c r="C78" s="218" t="s">
        <v>480</v>
      </c>
      <c r="D78" s="115" t="s">
        <v>481</v>
      </c>
      <c r="E78" s="136">
        <v>48143</v>
      </c>
      <c r="F78" s="233" t="s">
        <v>1</v>
      </c>
      <c r="G78" s="214">
        <f>E78/30</f>
        <v>1604.7666666666667</v>
      </c>
      <c r="H78" s="78">
        <v>16800</v>
      </c>
      <c r="I78" s="79">
        <f t="shared" si="4"/>
        <v>186.5654761904762</v>
      </c>
      <c r="J78" s="92"/>
    </row>
    <row r="79" spans="1:10" s="93" customFormat="1" ht="11.25" customHeight="1">
      <c r="A79" s="57" t="s">
        <v>185</v>
      </c>
      <c r="B79" s="73" t="s">
        <v>172</v>
      </c>
      <c r="C79" s="220"/>
      <c r="D79" s="235" t="s">
        <v>482</v>
      </c>
      <c r="E79" s="136">
        <f>E78</f>
        <v>48143</v>
      </c>
      <c r="F79" s="230"/>
      <c r="G79" s="214">
        <f>E79/30</f>
        <v>1604.7666666666667</v>
      </c>
      <c r="H79" s="78">
        <v>16900</v>
      </c>
      <c r="I79" s="79">
        <f t="shared" si="4"/>
        <v>184.86982248520712</v>
      </c>
      <c r="J79" s="92"/>
    </row>
    <row r="80" spans="1:10" s="93" customFormat="1" ht="11.25" customHeight="1">
      <c r="A80" s="57" t="s">
        <v>186</v>
      </c>
      <c r="B80" s="73" t="s">
        <v>173</v>
      </c>
      <c r="C80" s="222"/>
      <c r="D80" s="235" t="s">
        <v>483</v>
      </c>
      <c r="E80" s="136">
        <f>E79</f>
        <v>48143</v>
      </c>
      <c r="F80" s="230"/>
      <c r="G80" s="214">
        <f>E80/30</f>
        <v>1604.7666666666667</v>
      </c>
      <c r="H80" s="78">
        <v>17100</v>
      </c>
      <c r="I80" s="79">
        <f t="shared" si="4"/>
        <v>181.53801169590645</v>
      </c>
      <c r="J80" s="92"/>
    </row>
    <row r="81" spans="1:10" s="93" customFormat="1" ht="18.75" customHeight="1">
      <c r="A81" s="57" t="s">
        <v>187</v>
      </c>
      <c r="B81" s="73" t="s">
        <v>174</v>
      </c>
      <c r="C81" s="218" t="s">
        <v>484</v>
      </c>
      <c r="D81" s="115" t="s">
        <v>485</v>
      </c>
      <c r="E81" s="136">
        <v>58264</v>
      </c>
      <c r="F81" s="230"/>
      <c r="G81" s="214"/>
      <c r="H81" s="78">
        <v>21750</v>
      </c>
      <c r="I81" s="79">
        <f t="shared" si="4"/>
        <v>167.88045977011495</v>
      </c>
      <c r="J81" s="92"/>
    </row>
    <row r="82" spans="1:10" s="93" customFormat="1" ht="11.25" customHeight="1">
      <c r="A82" s="57" t="s">
        <v>188</v>
      </c>
      <c r="B82" s="73" t="s">
        <v>175</v>
      </c>
      <c r="C82" s="220"/>
      <c r="D82" s="115" t="s">
        <v>486</v>
      </c>
      <c r="E82" s="136">
        <f>E81</f>
        <v>58264</v>
      </c>
      <c r="F82" s="230"/>
      <c r="G82" s="214"/>
      <c r="H82" s="78">
        <v>21850</v>
      </c>
      <c r="I82" s="79">
        <f t="shared" si="4"/>
        <v>166.65446224256294</v>
      </c>
      <c r="J82" s="92"/>
    </row>
    <row r="83" spans="1:10" s="93" customFormat="1" ht="11.25" customHeight="1">
      <c r="A83" s="57" t="s">
        <v>189</v>
      </c>
      <c r="B83" s="73" t="s">
        <v>176</v>
      </c>
      <c r="C83" s="222"/>
      <c r="D83" s="115" t="s">
        <v>487</v>
      </c>
      <c r="E83" s="136">
        <f>E82</f>
        <v>58264</v>
      </c>
      <c r="F83" s="230"/>
      <c r="G83" s="214"/>
      <c r="H83" s="78">
        <v>22050</v>
      </c>
      <c r="I83" s="79">
        <f t="shared" si="4"/>
        <v>164.2358276643991</v>
      </c>
      <c r="J83" s="92"/>
    </row>
    <row r="84" spans="1:10" s="93" customFormat="1" ht="18.75" customHeight="1">
      <c r="A84" s="57" t="s">
        <v>190</v>
      </c>
      <c r="B84" s="73" t="s">
        <v>177</v>
      </c>
      <c r="C84" s="218" t="s">
        <v>488</v>
      </c>
      <c r="D84" s="115" t="s">
        <v>489</v>
      </c>
      <c r="E84" s="136">
        <v>68680</v>
      </c>
      <c r="F84" s="230"/>
      <c r="G84" s="214"/>
      <c r="H84" s="78">
        <v>29250</v>
      </c>
      <c r="I84" s="79">
        <f t="shared" si="4"/>
        <v>134.8034188034188</v>
      </c>
      <c r="J84" s="92"/>
    </row>
    <row r="85" spans="1:10" s="93" customFormat="1" ht="11.25" customHeight="1">
      <c r="A85" s="57" t="s">
        <v>191</v>
      </c>
      <c r="B85" s="73" t="s">
        <v>178</v>
      </c>
      <c r="C85" s="220"/>
      <c r="D85" s="115" t="s">
        <v>490</v>
      </c>
      <c r="E85" s="136">
        <f>E84</f>
        <v>68680</v>
      </c>
      <c r="F85" s="230"/>
      <c r="G85" s="214"/>
      <c r="H85" s="78">
        <v>29350</v>
      </c>
      <c r="I85" s="79">
        <f t="shared" si="4"/>
        <v>134.00340715502554</v>
      </c>
      <c r="J85" s="92"/>
    </row>
    <row r="86" spans="1:10" s="93" customFormat="1" ht="11.25" customHeight="1">
      <c r="A86" s="57" t="s">
        <v>192</v>
      </c>
      <c r="B86" s="73" t="s">
        <v>179</v>
      </c>
      <c r="C86" s="222"/>
      <c r="D86" s="115" t="s">
        <v>491</v>
      </c>
      <c r="E86" s="136">
        <f>E85</f>
        <v>68680</v>
      </c>
      <c r="F86" s="234"/>
      <c r="G86" s="214"/>
      <c r="H86" s="78">
        <v>29550</v>
      </c>
      <c r="I86" s="79">
        <f t="shared" si="4"/>
        <v>132.419627749577</v>
      </c>
      <c r="J86" s="92"/>
    </row>
    <row r="87" spans="1:10" s="93" customFormat="1" ht="18" customHeight="1">
      <c r="A87" s="57" t="s">
        <v>193</v>
      </c>
      <c r="B87" s="73" t="s">
        <v>165</v>
      </c>
      <c r="C87" s="109" t="s">
        <v>479</v>
      </c>
      <c r="D87" s="73" t="s">
        <v>500</v>
      </c>
      <c r="E87" s="136">
        <v>26547</v>
      </c>
      <c r="F87" s="236" t="s">
        <v>2</v>
      </c>
      <c r="G87" s="214"/>
      <c r="H87" s="78">
        <v>10950</v>
      </c>
      <c r="I87" s="79">
        <f t="shared" si="4"/>
        <v>142.43835616438355</v>
      </c>
      <c r="J87" s="92"/>
    </row>
    <row r="88" spans="1:10" s="93" customFormat="1" ht="18.75" customHeight="1">
      <c r="A88" s="57" t="s">
        <v>194</v>
      </c>
      <c r="B88" s="73" t="s">
        <v>166</v>
      </c>
      <c r="C88" s="109" t="s">
        <v>480</v>
      </c>
      <c r="D88" s="73" t="s">
        <v>492</v>
      </c>
      <c r="E88" s="136">
        <v>36423</v>
      </c>
      <c r="F88" s="222"/>
      <c r="G88" s="214"/>
      <c r="H88" s="78">
        <v>16200</v>
      </c>
      <c r="I88" s="79">
        <f t="shared" si="4"/>
        <v>124.83333333333334</v>
      </c>
      <c r="J88" s="92"/>
    </row>
    <row r="89" spans="1:10" s="2" customFormat="1" ht="11.25">
      <c r="A89" s="15" t="s">
        <v>183</v>
      </c>
      <c r="B89" s="165" t="s">
        <v>618</v>
      </c>
      <c r="C89" s="184"/>
      <c r="D89" s="184"/>
      <c r="E89" s="184"/>
      <c r="F89" s="184"/>
      <c r="G89" s="185"/>
      <c r="H89" s="48"/>
      <c r="I89" s="51"/>
      <c r="J89" s="12"/>
    </row>
    <row r="90" spans="1:10" s="93" customFormat="1" ht="29.25" customHeight="1">
      <c r="A90" s="57" t="s">
        <v>265</v>
      </c>
      <c r="B90" s="237" t="s">
        <v>347</v>
      </c>
      <c r="C90" s="109" t="s">
        <v>498</v>
      </c>
      <c r="D90" s="115" t="s">
        <v>507</v>
      </c>
      <c r="E90" s="135">
        <v>8167</v>
      </c>
      <c r="F90" s="238"/>
      <c r="G90" s="91">
        <f>E90/30</f>
        <v>272.23333333333335</v>
      </c>
      <c r="H90" s="78">
        <v>3300</v>
      </c>
      <c r="I90" s="79">
        <f>E90*100/H90-100</f>
        <v>147.4848484848485</v>
      </c>
      <c r="J90" s="92"/>
    </row>
    <row r="91" spans="1:10" s="93" customFormat="1" ht="12" customHeight="1">
      <c r="A91" s="57" t="s">
        <v>266</v>
      </c>
      <c r="B91" s="73" t="s">
        <v>348</v>
      </c>
      <c r="C91" s="218" t="s">
        <v>499</v>
      </c>
      <c r="D91" s="73" t="s">
        <v>508</v>
      </c>
      <c r="E91" s="136">
        <v>14271</v>
      </c>
      <c r="F91" s="239"/>
      <c r="G91" s="91" t="e">
        <f>#REF!/30</f>
        <v>#REF!</v>
      </c>
      <c r="H91" s="78">
        <v>3300</v>
      </c>
      <c r="I91" s="79" t="e">
        <f>#REF!*100/H91-100</f>
        <v>#REF!</v>
      </c>
      <c r="J91" s="92"/>
    </row>
    <row r="92" spans="1:10" s="93" customFormat="1" ht="9.75">
      <c r="A92" s="57" t="s">
        <v>332</v>
      </c>
      <c r="B92" s="73" t="s">
        <v>349</v>
      </c>
      <c r="C92" s="220"/>
      <c r="D92" s="73" t="s">
        <v>350</v>
      </c>
      <c r="E92" s="136">
        <v>14665</v>
      </c>
      <c r="F92" s="240"/>
      <c r="G92" s="214">
        <f aca="true" t="shared" si="5" ref="G92:G101">E91/30</f>
        <v>475.7</v>
      </c>
      <c r="H92" s="78">
        <v>6600</v>
      </c>
      <c r="I92" s="79">
        <f aca="true" t="shared" si="6" ref="I92:I101">E91*100/H92-100</f>
        <v>116.22727272727272</v>
      </c>
      <c r="J92" s="92"/>
    </row>
    <row r="93" spans="1:10" s="93" customFormat="1" ht="12" customHeight="1">
      <c r="A93" s="57" t="s">
        <v>267</v>
      </c>
      <c r="B93" s="73" t="s">
        <v>351</v>
      </c>
      <c r="C93" s="220"/>
      <c r="D93" s="73" t="s">
        <v>352</v>
      </c>
      <c r="E93" s="136">
        <v>18987</v>
      </c>
      <c r="F93" s="240"/>
      <c r="G93" s="214">
        <f t="shared" si="5"/>
        <v>488.8333333333333</v>
      </c>
      <c r="H93" s="78">
        <v>6900</v>
      </c>
      <c r="I93" s="79">
        <f t="shared" si="6"/>
        <v>112.53623188405797</v>
      </c>
      <c r="J93" s="92"/>
    </row>
    <row r="94" spans="1:10" s="93" customFormat="1" ht="12" customHeight="1">
      <c r="A94" s="57" t="s">
        <v>63</v>
      </c>
      <c r="B94" s="73" t="s">
        <v>353</v>
      </c>
      <c r="C94" s="220"/>
      <c r="D94" s="73" t="s">
        <v>354</v>
      </c>
      <c r="E94" s="136">
        <v>22544</v>
      </c>
      <c r="F94" s="240"/>
      <c r="G94" s="214">
        <f t="shared" si="5"/>
        <v>632.9</v>
      </c>
      <c r="H94" s="78">
        <v>7590</v>
      </c>
      <c r="I94" s="79">
        <f t="shared" si="6"/>
        <v>150.1581027667984</v>
      </c>
      <c r="J94" s="92"/>
    </row>
    <row r="95" spans="1:10" s="93" customFormat="1" ht="12" customHeight="1">
      <c r="A95" s="57" t="s">
        <v>64</v>
      </c>
      <c r="B95" s="73" t="s">
        <v>355</v>
      </c>
      <c r="C95" s="220"/>
      <c r="D95" s="73" t="s">
        <v>356</v>
      </c>
      <c r="E95" s="136">
        <v>40881</v>
      </c>
      <c r="F95" s="240"/>
      <c r="G95" s="214">
        <f t="shared" si="5"/>
        <v>751.4666666666667</v>
      </c>
      <c r="H95" s="78">
        <v>8490</v>
      </c>
      <c r="I95" s="79">
        <f t="shared" si="6"/>
        <v>165.5359246171967</v>
      </c>
      <c r="J95" s="92"/>
    </row>
    <row r="96" spans="1:10" s="93" customFormat="1" ht="30" customHeight="1">
      <c r="A96" s="57" t="s">
        <v>65</v>
      </c>
      <c r="B96" s="73" t="s">
        <v>357</v>
      </c>
      <c r="C96" s="220"/>
      <c r="D96" s="115" t="s">
        <v>509</v>
      </c>
      <c r="E96" s="136">
        <v>59472</v>
      </c>
      <c r="F96" s="240"/>
      <c r="G96" s="214">
        <f t="shared" si="5"/>
        <v>1362.7</v>
      </c>
      <c r="H96" s="78">
        <v>20550</v>
      </c>
      <c r="I96" s="79">
        <f t="shared" si="6"/>
        <v>98.93430656934308</v>
      </c>
      <c r="J96" s="92"/>
    </row>
    <row r="97" spans="1:10" s="93" customFormat="1" ht="11.25" customHeight="1">
      <c r="A97" s="57" t="s">
        <v>66</v>
      </c>
      <c r="B97" s="73" t="s">
        <v>358</v>
      </c>
      <c r="C97" s="220"/>
      <c r="D97" s="73" t="s">
        <v>501</v>
      </c>
      <c r="E97" s="136">
        <v>74120</v>
      </c>
      <c r="F97" s="241" t="s">
        <v>506</v>
      </c>
      <c r="G97" s="214">
        <f t="shared" si="5"/>
        <v>1982.4</v>
      </c>
      <c r="H97" s="78">
        <v>25110</v>
      </c>
      <c r="I97" s="79">
        <f t="shared" si="6"/>
        <v>136.84587813620072</v>
      </c>
      <c r="J97" s="92"/>
    </row>
    <row r="98" spans="1:10" s="93" customFormat="1" ht="11.25" customHeight="1">
      <c r="A98" s="57" t="s">
        <v>36</v>
      </c>
      <c r="B98" s="73" t="s">
        <v>39</v>
      </c>
      <c r="C98" s="220"/>
      <c r="D98" s="73" t="s">
        <v>502</v>
      </c>
      <c r="E98" s="136">
        <v>77144</v>
      </c>
      <c r="F98" s="242"/>
      <c r="G98" s="214">
        <f t="shared" si="5"/>
        <v>2470.6666666666665</v>
      </c>
      <c r="H98" s="78">
        <v>29520</v>
      </c>
      <c r="I98" s="79">
        <f t="shared" si="6"/>
        <v>151.0840108401084</v>
      </c>
      <c r="J98" s="92"/>
    </row>
    <row r="99" spans="1:10" s="93" customFormat="1" ht="11.25" customHeight="1">
      <c r="A99" s="57" t="s">
        <v>37</v>
      </c>
      <c r="B99" s="73" t="s">
        <v>40</v>
      </c>
      <c r="C99" s="220"/>
      <c r="D99" s="73" t="s">
        <v>503</v>
      </c>
      <c r="E99" s="136">
        <v>94731</v>
      </c>
      <c r="F99" s="242"/>
      <c r="G99" s="214">
        <f t="shared" si="5"/>
        <v>2571.4666666666667</v>
      </c>
      <c r="H99" s="78">
        <v>29520</v>
      </c>
      <c r="I99" s="79">
        <f t="shared" si="6"/>
        <v>161.32791327913282</v>
      </c>
      <c r="J99" s="92"/>
    </row>
    <row r="100" spans="1:10" s="93" customFormat="1" ht="11.25" customHeight="1">
      <c r="A100" s="57" t="s">
        <v>38</v>
      </c>
      <c r="B100" s="73" t="s">
        <v>41</v>
      </c>
      <c r="C100" s="220"/>
      <c r="D100" s="73" t="s">
        <v>505</v>
      </c>
      <c r="E100" s="136">
        <v>104112</v>
      </c>
      <c r="F100" s="242"/>
      <c r="G100" s="214">
        <f t="shared" si="5"/>
        <v>3157.7</v>
      </c>
      <c r="H100" s="78">
        <v>29520</v>
      </c>
      <c r="I100" s="79">
        <f t="shared" si="6"/>
        <v>220.90447154471542</v>
      </c>
      <c r="J100" s="92"/>
    </row>
    <row r="101" spans="1:10" s="93" customFormat="1" ht="11.25" customHeight="1">
      <c r="A101" s="57" t="s">
        <v>128</v>
      </c>
      <c r="B101" s="73" t="s">
        <v>138</v>
      </c>
      <c r="C101" s="222"/>
      <c r="D101" s="73" t="s">
        <v>504</v>
      </c>
      <c r="E101" s="136">
        <v>118844</v>
      </c>
      <c r="F101" s="243"/>
      <c r="G101" s="214">
        <f t="shared" si="5"/>
        <v>3470.4</v>
      </c>
      <c r="H101" s="78">
        <v>29520</v>
      </c>
      <c r="I101" s="79">
        <f t="shared" si="6"/>
        <v>252.6829268292683</v>
      </c>
      <c r="J101" s="92"/>
    </row>
    <row r="102" spans="1:10" s="16" customFormat="1" ht="26.25" customHeight="1">
      <c r="A102" s="107"/>
      <c r="B102" s="16" t="s">
        <v>370</v>
      </c>
      <c r="C102" s="155"/>
      <c r="D102" s="156"/>
      <c r="E102" s="157"/>
      <c r="F102" s="107"/>
      <c r="G102" s="153"/>
      <c r="H102" s="44"/>
      <c r="I102" s="51"/>
      <c r="J102" s="18"/>
    </row>
    <row r="103" spans="2:10" s="107" customFormat="1" ht="12">
      <c r="B103" s="151" t="s">
        <v>607</v>
      </c>
      <c r="E103" s="164"/>
      <c r="H103" s="49"/>
      <c r="I103" s="51"/>
      <c r="J103" s="154"/>
    </row>
    <row r="104" spans="2:10" s="107" customFormat="1" ht="24.75" customHeight="1">
      <c r="B104" s="244"/>
      <c r="E104" s="164"/>
      <c r="H104" s="49"/>
      <c r="I104" s="51"/>
      <c r="J104" s="154"/>
    </row>
    <row r="105" spans="1:9" ht="12">
      <c r="A105" s="42"/>
      <c r="B105" s="187" t="s">
        <v>510</v>
      </c>
      <c r="C105" s="188"/>
      <c r="D105" s="188"/>
      <c r="E105" s="188"/>
      <c r="F105" s="189"/>
      <c r="G105" s="105"/>
      <c r="H105" s="49"/>
      <c r="I105" s="51"/>
    </row>
    <row r="106" spans="1:10" s="2" customFormat="1" ht="12" customHeight="1">
      <c r="A106" s="41"/>
      <c r="B106" s="179" t="s">
        <v>627</v>
      </c>
      <c r="C106" s="180"/>
      <c r="D106" s="180"/>
      <c r="E106" s="180"/>
      <c r="F106" s="181"/>
      <c r="G106" s="106"/>
      <c r="H106" s="48"/>
      <c r="I106" s="51"/>
      <c r="J106" s="12"/>
    </row>
    <row r="107" spans="1:10" s="2" customFormat="1" ht="11.25">
      <c r="A107" s="15" t="s">
        <v>182</v>
      </c>
      <c r="B107" s="165" t="s">
        <v>371</v>
      </c>
      <c r="C107" s="184"/>
      <c r="D107" s="184"/>
      <c r="E107" s="184"/>
      <c r="F107" s="184"/>
      <c r="G107" s="185"/>
      <c r="H107" s="48"/>
      <c r="I107" s="51"/>
      <c r="J107" s="12"/>
    </row>
    <row r="108" spans="1:10" s="93" customFormat="1" ht="68.25">
      <c r="A108" s="57" t="s">
        <v>268</v>
      </c>
      <c r="B108" s="73" t="s">
        <v>319</v>
      </c>
      <c r="C108" s="109" t="s">
        <v>515</v>
      </c>
      <c r="D108" s="115" t="s">
        <v>511</v>
      </c>
      <c r="E108" s="136">
        <v>30166</v>
      </c>
      <c r="F108" s="182" t="s">
        <v>602</v>
      </c>
      <c r="G108" s="245"/>
      <c r="H108" s="98"/>
      <c r="I108" s="79"/>
      <c r="J108" s="92"/>
    </row>
    <row r="109" spans="1:12" s="93" customFormat="1" ht="45" customHeight="1">
      <c r="A109" s="57" t="s">
        <v>269</v>
      </c>
      <c r="B109" s="73" t="s">
        <v>320</v>
      </c>
      <c r="C109" s="109" t="s">
        <v>513</v>
      </c>
      <c r="D109" s="115" t="s">
        <v>512</v>
      </c>
      <c r="E109" s="136">
        <v>34855</v>
      </c>
      <c r="F109" s="183"/>
      <c r="G109" s="238">
        <f>E108/30</f>
        <v>1005.5333333333333</v>
      </c>
      <c r="H109" s="78">
        <v>20490</v>
      </c>
      <c r="I109" s="79">
        <f>E108*100/H109-100</f>
        <v>47.223035627135175</v>
      </c>
      <c r="J109" s="246"/>
      <c r="K109" s="247"/>
      <c r="L109" s="248"/>
    </row>
    <row r="110" spans="1:12" s="93" customFormat="1" ht="49.5" customHeight="1">
      <c r="A110" s="57" t="s">
        <v>270</v>
      </c>
      <c r="B110" s="73" t="s">
        <v>322</v>
      </c>
      <c r="C110" s="218" t="s">
        <v>514</v>
      </c>
      <c r="D110" s="115" t="s">
        <v>516</v>
      </c>
      <c r="E110" s="136">
        <v>35774</v>
      </c>
      <c r="F110" s="229" t="s">
        <v>520</v>
      </c>
      <c r="G110" s="91">
        <f>E109/30</f>
        <v>1161.8333333333333</v>
      </c>
      <c r="H110" s="78">
        <v>23190</v>
      </c>
      <c r="I110" s="79">
        <f>E109*100/H110-100</f>
        <v>50.30185424752048</v>
      </c>
      <c r="J110" s="246"/>
      <c r="K110" s="247"/>
      <c r="L110" s="248"/>
    </row>
    <row r="111" spans="1:12" s="93" customFormat="1" ht="28.5" customHeight="1">
      <c r="A111" s="57" t="s">
        <v>271</v>
      </c>
      <c r="B111" s="73" t="s">
        <v>323</v>
      </c>
      <c r="C111" s="222"/>
      <c r="D111" s="115" t="s">
        <v>517</v>
      </c>
      <c r="E111" s="136">
        <v>53675</v>
      </c>
      <c r="F111" s="234"/>
      <c r="G111" s="91"/>
      <c r="H111" s="78"/>
      <c r="I111" s="79"/>
      <c r="J111" s="246"/>
      <c r="K111" s="247"/>
      <c r="L111" s="248"/>
    </row>
    <row r="112" spans="1:12" s="93" customFormat="1" ht="24" customHeight="1">
      <c r="A112" s="57" t="s">
        <v>139</v>
      </c>
      <c r="B112" s="235" t="s">
        <v>140</v>
      </c>
      <c r="C112" s="109" t="s">
        <v>141</v>
      </c>
      <c r="D112" s="115" t="s">
        <v>539</v>
      </c>
      <c r="E112" s="143">
        <v>16500</v>
      </c>
      <c r="F112" s="109" t="s">
        <v>518</v>
      </c>
      <c r="G112" s="91">
        <f>E110/30</f>
        <v>1192.4666666666667</v>
      </c>
      <c r="H112" s="78">
        <v>28230</v>
      </c>
      <c r="I112" s="79">
        <f>E110*100/H112-100</f>
        <v>26.72334396032589</v>
      </c>
      <c r="J112" s="246"/>
      <c r="K112" s="247"/>
      <c r="L112" s="248"/>
    </row>
    <row r="113" spans="1:12" s="93" customFormat="1" ht="44.25" customHeight="1">
      <c r="A113" s="57" t="s">
        <v>587</v>
      </c>
      <c r="B113" s="109" t="s">
        <v>629</v>
      </c>
      <c r="C113" s="249" t="s">
        <v>586</v>
      </c>
      <c r="D113" s="115" t="s">
        <v>624</v>
      </c>
      <c r="E113" s="143">
        <v>120000</v>
      </c>
      <c r="F113" s="109"/>
      <c r="G113" s="91"/>
      <c r="H113" s="78"/>
      <c r="I113" s="79"/>
      <c r="J113" s="246"/>
      <c r="K113" s="247"/>
      <c r="L113" s="248"/>
    </row>
    <row r="114" spans="1:12" s="2" customFormat="1" ht="12.75" customHeight="1">
      <c r="A114" s="15" t="s">
        <v>339</v>
      </c>
      <c r="B114" s="165" t="s">
        <v>67</v>
      </c>
      <c r="C114" s="184"/>
      <c r="D114" s="184"/>
      <c r="E114" s="184"/>
      <c r="F114" s="185"/>
      <c r="G114" s="47">
        <f>E111/30</f>
        <v>1789.1666666666667</v>
      </c>
      <c r="H114" s="44">
        <v>34430</v>
      </c>
      <c r="I114" s="51">
        <f>E111*100/H114-100</f>
        <v>55.89602091199535</v>
      </c>
      <c r="J114" s="13"/>
      <c r="K114" s="8"/>
      <c r="L114" s="9"/>
    </row>
    <row r="115" spans="1:10" s="93" customFormat="1" ht="19.5">
      <c r="A115" s="57" t="s">
        <v>340</v>
      </c>
      <c r="B115" s="73" t="s">
        <v>521</v>
      </c>
      <c r="C115" s="218" t="s">
        <v>532</v>
      </c>
      <c r="D115" s="115" t="s">
        <v>522</v>
      </c>
      <c r="E115" s="136">
        <v>16587</v>
      </c>
      <c r="F115" s="182" t="s">
        <v>15</v>
      </c>
      <c r="G115" s="250"/>
      <c r="H115" s="98"/>
      <c r="I115" s="79"/>
      <c r="J115" s="92"/>
    </row>
    <row r="116" spans="1:10" s="93" customFormat="1" ht="11.25" customHeight="1">
      <c r="A116" s="57" t="s">
        <v>341</v>
      </c>
      <c r="B116" s="73" t="s">
        <v>523</v>
      </c>
      <c r="C116" s="220"/>
      <c r="D116" s="212" t="s">
        <v>519</v>
      </c>
      <c r="E116" s="136">
        <v>20084</v>
      </c>
      <c r="F116" s="251"/>
      <c r="G116" s="91">
        <f>E115/30</f>
        <v>552.9</v>
      </c>
      <c r="H116" s="78">
        <v>6270</v>
      </c>
      <c r="I116" s="79">
        <f>E115*100/H116-100</f>
        <v>164.54545454545456</v>
      </c>
      <c r="J116" s="92"/>
    </row>
    <row r="117" spans="1:10" s="93" customFormat="1" ht="11.25" customHeight="1">
      <c r="A117" s="57" t="s">
        <v>342</v>
      </c>
      <c r="B117" s="73" t="s">
        <v>524</v>
      </c>
      <c r="C117" s="220"/>
      <c r="D117" s="212" t="s">
        <v>525</v>
      </c>
      <c r="E117" s="136">
        <v>31628</v>
      </c>
      <c r="F117" s="251"/>
      <c r="G117" s="91">
        <f>E119/30</f>
        <v>1019.1666666666666</v>
      </c>
      <c r="H117" s="78">
        <v>10050</v>
      </c>
      <c r="I117" s="79">
        <f>E119*100/H117-100</f>
        <v>204.22885572139302</v>
      </c>
      <c r="J117" s="92"/>
    </row>
    <row r="118" spans="1:10" s="93" customFormat="1" ht="11.25" customHeight="1">
      <c r="A118" s="57" t="s">
        <v>343</v>
      </c>
      <c r="B118" s="73" t="s">
        <v>526</v>
      </c>
      <c r="C118" s="220"/>
      <c r="D118" s="212" t="s">
        <v>527</v>
      </c>
      <c r="E118" s="136">
        <v>34417</v>
      </c>
      <c r="F118" s="251"/>
      <c r="G118" s="91">
        <f>E117/30</f>
        <v>1054.2666666666667</v>
      </c>
      <c r="H118" s="78">
        <v>11820</v>
      </c>
      <c r="I118" s="79">
        <f>E117*100/H118-100</f>
        <v>167.580372250423</v>
      </c>
      <c r="J118" s="92"/>
    </row>
    <row r="119" spans="1:10" s="93" customFormat="1" ht="29.25">
      <c r="A119" s="57" t="s">
        <v>231</v>
      </c>
      <c r="B119" s="73" t="s">
        <v>528</v>
      </c>
      <c r="C119" s="218" t="s">
        <v>533</v>
      </c>
      <c r="D119" s="115" t="s">
        <v>529</v>
      </c>
      <c r="E119" s="136">
        <v>30575</v>
      </c>
      <c r="F119" s="251"/>
      <c r="G119" s="91"/>
      <c r="H119" s="78"/>
      <c r="I119" s="79"/>
      <c r="J119" s="92"/>
    </row>
    <row r="120" spans="1:10" s="93" customFormat="1" ht="11.25" customHeight="1">
      <c r="A120" s="57" t="s">
        <v>232</v>
      </c>
      <c r="B120" s="73" t="s">
        <v>531</v>
      </c>
      <c r="C120" s="222"/>
      <c r="D120" s="115" t="s">
        <v>530</v>
      </c>
      <c r="E120" s="136">
        <v>53390</v>
      </c>
      <c r="F120" s="183"/>
      <c r="G120" s="91">
        <f>E118/30</f>
        <v>1147.2333333333333</v>
      </c>
      <c r="H120" s="78">
        <v>13230</v>
      </c>
      <c r="I120" s="79">
        <f>E118*100/H120-100</f>
        <v>160.14361300075586</v>
      </c>
      <c r="J120" s="92"/>
    </row>
    <row r="121" spans="1:10" s="2" customFormat="1" ht="11.25">
      <c r="A121" s="15" t="s">
        <v>344</v>
      </c>
      <c r="B121" s="165" t="s">
        <v>238</v>
      </c>
      <c r="C121" s="166"/>
      <c r="D121" s="166"/>
      <c r="E121" s="166"/>
      <c r="F121" s="167"/>
      <c r="G121" s="47">
        <f>E120/30</f>
        <v>1779.6666666666667</v>
      </c>
      <c r="H121" s="44">
        <v>17400</v>
      </c>
      <c r="I121" s="51">
        <f>E120*100/H121-100</f>
        <v>206.83908045977012</v>
      </c>
      <c r="J121" s="12"/>
    </row>
    <row r="122" spans="1:10" s="93" customFormat="1" ht="40.5" customHeight="1">
      <c r="A122" s="57" t="s">
        <v>345</v>
      </c>
      <c r="B122" s="113" t="s">
        <v>277</v>
      </c>
      <c r="C122" s="114" t="s">
        <v>534</v>
      </c>
      <c r="D122" s="115" t="s">
        <v>594</v>
      </c>
      <c r="E122" s="79">
        <v>6001</v>
      </c>
      <c r="F122" s="116" t="s">
        <v>575</v>
      </c>
      <c r="G122" s="117"/>
      <c r="H122" s="98"/>
      <c r="I122" s="79"/>
      <c r="J122" s="92"/>
    </row>
    <row r="123" spans="1:10" s="2" customFormat="1" ht="11.25">
      <c r="A123" s="15" t="s">
        <v>359</v>
      </c>
      <c r="B123" s="165" t="s">
        <v>241</v>
      </c>
      <c r="C123" s="166"/>
      <c r="D123" s="166"/>
      <c r="E123" s="166"/>
      <c r="F123" s="167"/>
      <c r="G123" s="47" t="e">
        <f>#REF!/30</f>
        <v>#REF!</v>
      </c>
      <c r="H123" s="44">
        <v>3270</v>
      </c>
      <c r="I123" s="51" t="e">
        <f>#REF!*100/H123-100</f>
        <v>#REF!</v>
      </c>
      <c r="J123" s="12"/>
    </row>
    <row r="124" spans="1:10" s="93" customFormat="1" ht="57.75" customHeight="1">
      <c r="A124" s="57" t="s">
        <v>360</v>
      </c>
      <c r="B124" s="73" t="s">
        <v>588</v>
      </c>
      <c r="C124" s="109" t="s">
        <v>17</v>
      </c>
      <c r="D124" s="109" t="s">
        <v>25</v>
      </c>
      <c r="E124" s="144">
        <v>5890</v>
      </c>
      <c r="F124" s="252" t="s">
        <v>575</v>
      </c>
      <c r="G124" s="91"/>
      <c r="H124" s="119"/>
      <c r="I124" s="79"/>
      <c r="J124" s="92"/>
    </row>
    <row r="125" spans="1:10" s="93" customFormat="1" ht="57.75" customHeight="1">
      <c r="A125" s="57" t="s">
        <v>361</v>
      </c>
      <c r="B125" s="73" t="s">
        <v>723</v>
      </c>
      <c r="C125" s="118" t="s">
        <v>17</v>
      </c>
      <c r="D125" s="118" t="s">
        <v>740</v>
      </c>
      <c r="E125" s="144">
        <v>3899</v>
      </c>
      <c r="F125" s="253"/>
      <c r="G125" s="91"/>
      <c r="H125" s="119"/>
      <c r="I125" s="79"/>
      <c r="J125" s="92"/>
    </row>
    <row r="126" spans="1:10" s="93" customFormat="1" ht="57.75" customHeight="1">
      <c r="A126" s="57" t="s">
        <v>362</v>
      </c>
      <c r="B126" s="73" t="s">
        <v>724</v>
      </c>
      <c r="C126" s="118" t="s">
        <v>17</v>
      </c>
      <c r="D126" s="118" t="s">
        <v>742</v>
      </c>
      <c r="E126" s="144">
        <v>5076</v>
      </c>
      <c r="F126" s="253"/>
      <c r="G126" s="91"/>
      <c r="H126" s="119"/>
      <c r="I126" s="79"/>
      <c r="J126" s="92"/>
    </row>
    <row r="127" spans="1:10" s="93" customFormat="1" ht="57.75" customHeight="1">
      <c r="A127" s="57" t="s">
        <v>233</v>
      </c>
      <c r="B127" s="73" t="s">
        <v>725</v>
      </c>
      <c r="C127" s="118" t="s">
        <v>17</v>
      </c>
      <c r="D127" s="118" t="s">
        <v>741</v>
      </c>
      <c r="E127" s="144">
        <v>7385</v>
      </c>
      <c r="F127" s="253"/>
      <c r="G127" s="91"/>
      <c r="H127" s="119"/>
      <c r="I127" s="79"/>
      <c r="J127" s="92"/>
    </row>
    <row r="128" spans="1:10" s="93" customFormat="1" ht="45" customHeight="1">
      <c r="A128" s="57" t="s">
        <v>68</v>
      </c>
      <c r="B128" s="73" t="s">
        <v>553</v>
      </c>
      <c r="C128" s="118" t="s">
        <v>554</v>
      </c>
      <c r="D128" s="118" t="s">
        <v>555</v>
      </c>
      <c r="E128" s="79">
        <v>6742</v>
      </c>
      <c r="F128" s="253"/>
      <c r="G128" s="91"/>
      <c r="H128" s="119"/>
      <c r="I128" s="79"/>
      <c r="J128" s="92"/>
    </row>
    <row r="129" spans="1:10" s="93" customFormat="1" ht="29.25" customHeight="1">
      <c r="A129" s="57" t="s">
        <v>69</v>
      </c>
      <c r="B129" s="73" t="s">
        <v>717</v>
      </c>
      <c r="C129" s="109" t="s">
        <v>558</v>
      </c>
      <c r="D129" s="115" t="s">
        <v>559</v>
      </c>
      <c r="E129" s="145">
        <v>3935</v>
      </c>
      <c r="F129" s="253"/>
      <c r="G129" s="91"/>
      <c r="H129" s="78"/>
      <c r="I129" s="79"/>
      <c r="J129" s="92"/>
    </row>
    <row r="130" spans="1:10" s="93" customFormat="1" ht="33.75" customHeight="1">
      <c r="A130" s="57" t="s">
        <v>70</v>
      </c>
      <c r="B130" s="73" t="s">
        <v>589</v>
      </c>
      <c r="C130" s="114" t="s">
        <v>151</v>
      </c>
      <c r="D130" s="115" t="s">
        <v>630</v>
      </c>
      <c r="E130" s="145">
        <v>4600</v>
      </c>
      <c r="F130" s="253"/>
      <c r="G130" s="91"/>
      <c r="H130" s="78"/>
      <c r="I130" s="79"/>
      <c r="J130" s="92"/>
    </row>
    <row r="131" spans="1:10" s="93" customFormat="1" ht="33.75" customHeight="1">
      <c r="A131" s="57" t="s">
        <v>71</v>
      </c>
      <c r="B131" s="73" t="s">
        <v>726</v>
      </c>
      <c r="C131" s="114" t="s">
        <v>151</v>
      </c>
      <c r="D131" s="209" t="s">
        <v>736</v>
      </c>
      <c r="E131" s="210">
        <v>6061</v>
      </c>
      <c r="F131" s="253"/>
      <c r="G131" s="91"/>
      <c r="H131" s="78"/>
      <c r="I131" s="79"/>
      <c r="J131" s="92"/>
    </row>
    <row r="132" spans="1:10" s="93" customFormat="1" ht="33.75" customHeight="1">
      <c r="A132" s="57" t="s">
        <v>590</v>
      </c>
      <c r="B132" s="73" t="s">
        <v>21</v>
      </c>
      <c r="C132" s="118" t="s">
        <v>152</v>
      </c>
      <c r="D132" s="209" t="s">
        <v>541</v>
      </c>
      <c r="E132" s="144">
        <v>4386</v>
      </c>
      <c r="F132" s="253"/>
      <c r="G132" s="91" t="e">
        <f>#REF!/30</f>
        <v>#REF!</v>
      </c>
      <c r="H132" s="78">
        <v>2430</v>
      </c>
      <c r="I132" s="79" t="e">
        <f>#REF!*100/H132-100</f>
        <v>#REF!</v>
      </c>
      <c r="J132" s="92"/>
    </row>
    <row r="133" spans="1:10" s="93" customFormat="1" ht="33.75" customHeight="1">
      <c r="A133" s="57" t="s">
        <v>631</v>
      </c>
      <c r="B133" s="73" t="s">
        <v>728</v>
      </c>
      <c r="C133" s="118" t="s">
        <v>737</v>
      </c>
      <c r="D133" s="211" t="s">
        <v>743</v>
      </c>
      <c r="E133" s="144">
        <v>9609</v>
      </c>
      <c r="F133" s="253"/>
      <c r="G133" s="91"/>
      <c r="H133" s="78"/>
      <c r="I133" s="79"/>
      <c r="J133" s="92"/>
    </row>
    <row r="134" spans="1:10" s="93" customFormat="1" ht="24.75" customHeight="1">
      <c r="A134" s="57" t="s">
        <v>727</v>
      </c>
      <c r="B134" s="73" t="s">
        <v>286</v>
      </c>
      <c r="C134" s="109" t="s">
        <v>23</v>
      </c>
      <c r="D134" s="212" t="s">
        <v>714</v>
      </c>
      <c r="E134" s="79">
        <v>5320</v>
      </c>
      <c r="F134" s="253"/>
      <c r="G134" s="91" t="e">
        <f>#REF!/30</f>
        <v>#REF!</v>
      </c>
      <c r="H134" s="78"/>
      <c r="I134" s="79"/>
      <c r="J134" s="92"/>
    </row>
    <row r="135" spans="1:10" s="93" customFormat="1" ht="33" customHeight="1">
      <c r="A135" s="57"/>
      <c r="B135" s="73" t="s">
        <v>718</v>
      </c>
      <c r="C135" s="109" t="s">
        <v>45</v>
      </c>
      <c r="D135" s="115" t="s">
        <v>549</v>
      </c>
      <c r="E135" s="79">
        <v>7809</v>
      </c>
      <c r="F135" s="253"/>
      <c r="G135" s="91">
        <f>E134/30</f>
        <v>177.33333333333334</v>
      </c>
      <c r="H135" s="78">
        <v>1740</v>
      </c>
      <c r="I135" s="79">
        <f>E134*100/H135-100</f>
        <v>205.74712643678163</v>
      </c>
      <c r="J135" s="92"/>
    </row>
    <row r="136" spans="1:10" s="93" customFormat="1" ht="33" customHeight="1">
      <c r="A136" s="57"/>
      <c r="B136" s="73" t="s">
        <v>729</v>
      </c>
      <c r="C136" s="109" t="s">
        <v>45</v>
      </c>
      <c r="D136" s="115" t="s">
        <v>738</v>
      </c>
      <c r="E136" s="79">
        <v>6316</v>
      </c>
      <c r="F136" s="253"/>
      <c r="G136" s="91"/>
      <c r="H136" s="78"/>
      <c r="I136" s="79"/>
      <c r="J136" s="92"/>
    </row>
    <row r="137" spans="1:10" s="93" customFormat="1" ht="32.25" customHeight="1">
      <c r="A137" s="57"/>
      <c r="B137" s="73" t="s">
        <v>719</v>
      </c>
      <c r="C137" s="109" t="s">
        <v>632</v>
      </c>
      <c r="D137" s="73" t="s">
        <v>633</v>
      </c>
      <c r="E137" s="79">
        <v>4257</v>
      </c>
      <c r="F137" s="253"/>
      <c r="G137" s="91"/>
      <c r="H137" s="78"/>
      <c r="I137" s="79"/>
      <c r="J137" s="92"/>
    </row>
    <row r="138" spans="1:10" s="93" customFormat="1" ht="32.25" customHeight="1">
      <c r="A138" s="57"/>
      <c r="B138" s="73" t="s">
        <v>730</v>
      </c>
      <c r="C138" s="109" t="s">
        <v>632</v>
      </c>
      <c r="D138" s="73" t="s">
        <v>739</v>
      </c>
      <c r="E138" s="79">
        <v>4050</v>
      </c>
      <c r="F138" s="253"/>
      <c r="G138" s="91"/>
      <c r="H138" s="78"/>
      <c r="I138" s="79"/>
      <c r="J138" s="92"/>
    </row>
    <row r="139" spans="1:10" s="93" customFormat="1" ht="32.25" customHeight="1">
      <c r="A139" s="57"/>
      <c r="B139" s="73" t="s">
        <v>731</v>
      </c>
      <c r="C139" s="109" t="s">
        <v>744</v>
      </c>
      <c r="D139" s="73" t="s">
        <v>745</v>
      </c>
      <c r="E139" s="79">
        <v>7809</v>
      </c>
      <c r="F139" s="253"/>
      <c r="G139" s="91"/>
      <c r="H139" s="78"/>
      <c r="I139" s="79"/>
      <c r="J139" s="92"/>
    </row>
    <row r="140" spans="1:10" s="93" customFormat="1" ht="32.25" customHeight="1">
      <c r="A140" s="57"/>
      <c r="B140" s="73" t="s">
        <v>732</v>
      </c>
      <c r="C140" s="109" t="s">
        <v>746</v>
      </c>
      <c r="D140" s="73" t="s">
        <v>747</v>
      </c>
      <c r="E140" s="79">
        <v>6000</v>
      </c>
      <c r="F140" s="253"/>
      <c r="G140" s="91"/>
      <c r="H140" s="78"/>
      <c r="I140" s="79"/>
      <c r="J140" s="92"/>
    </row>
    <row r="141" spans="1:10" s="93" customFormat="1" ht="32.25" customHeight="1">
      <c r="A141" s="57"/>
      <c r="B141" s="73" t="s">
        <v>720</v>
      </c>
      <c r="C141" s="109" t="s">
        <v>560</v>
      </c>
      <c r="D141" s="73" t="s">
        <v>593</v>
      </c>
      <c r="E141" s="79">
        <v>2195</v>
      </c>
      <c r="F141" s="254"/>
      <c r="G141" s="91"/>
      <c r="H141" s="78"/>
      <c r="I141" s="79"/>
      <c r="J141" s="92"/>
    </row>
    <row r="142" spans="1:10" s="93" customFormat="1" ht="32.25" customHeight="1">
      <c r="A142" s="57"/>
      <c r="B142" s="73" t="s">
        <v>321</v>
      </c>
      <c r="C142" s="109" t="s">
        <v>542</v>
      </c>
      <c r="D142" s="73" t="s">
        <v>27</v>
      </c>
      <c r="E142" s="79">
        <v>4507</v>
      </c>
      <c r="F142" s="120" t="s">
        <v>550</v>
      </c>
      <c r="G142" s="91"/>
      <c r="H142" s="78"/>
      <c r="I142" s="79"/>
      <c r="J142" s="92"/>
    </row>
    <row r="143" spans="1:10" s="93" customFormat="1" ht="32.25" customHeight="1">
      <c r="A143" s="57"/>
      <c r="B143" s="73" t="s">
        <v>733</v>
      </c>
      <c r="C143" s="109" t="s">
        <v>749</v>
      </c>
      <c r="D143" s="73" t="s">
        <v>379</v>
      </c>
      <c r="E143" s="79">
        <v>4100</v>
      </c>
      <c r="F143" s="120"/>
      <c r="G143" s="91"/>
      <c r="H143" s="78"/>
      <c r="I143" s="79"/>
      <c r="J143" s="92"/>
    </row>
    <row r="144" spans="1:10" s="93" customFormat="1" ht="32.25" customHeight="1">
      <c r="A144" s="57"/>
      <c r="B144" s="73" t="s">
        <v>734</v>
      </c>
      <c r="C144" s="109" t="s">
        <v>748</v>
      </c>
      <c r="D144" s="73" t="s">
        <v>750</v>
      </c>
      <c r="E144" s="79">
        <v>2978</v>
      </c>
      <c r="F144" s="120"/>
      <c r="G144" s="91"/>
      <c r="H144" s="78"/>
      <c r="I144" s="79"/>
      <c r="J144" s="92"/>
    </row>
    <row r="145" spans="1:10" s="2" customFormat="1" ht="13.5" customHeight="1">
      <c r="A145" s="15" t="s">
        <v>363</v>
      </c>
      <c r="B145" s="165" t="s">
        <v>280</v>
      </c>
      <c r="C145" s="166"/>
      <c r="D145" s="166"/>
      <c r="E145" s="166"/>
      <c r="F145" s="167"/>
      <c r="G145" s="28" t="e">
        <f>#REF!/30</f>
        <v>#REF!</v>
      </c>
      <c r="H145" s="44"/>
      <c r="I145" s="51"/>
      <c r="J145" s="12"/>
    </row>
    <row r="146" spans="1:10" s="93" customFormat="1" ht="19.5">
      <c r="A146" s="57" t="s">
        <v>364</v>
      </c>
      <c r="B146" s="73" t="s">
        <v>242</v>
      </c>
      <c r="C146" s="109" t="s">
        <v>32</v>
      </c>
      <c r="D146" s="115" t="s">
        <v>243</v>
      </c>
      <c r="E146" s="79">
        <v>1367</v>
      </c>
      <c r="F146" s="255" t="s">
        <v>13</v>
      </c>
      <c r="G146" s="256"/>
      <c r="H146" s="98"/>
      <c r="I146" s="79"/>
      <c r="J146" s="92"/>
    </row>
    <row r="147" spans="1:10" s="93" customFormat="1" ht="28.5" customHeight="1">
      <c r="A147" s="57" t="s">
        <v>365</v>
      </c>
      <c r="B147" s="235" t="s">
        <v>142</v>
      </c>
      <c r="C147" s="109" t="s">
        <v>196</v>
      </c>
      <c r="D147" s="73" t="s">
        <v>197</v>
      </c>
      <c r="E147" s="145">
        <v>6000</v>
      </c>
      <c r="F147" s="213" t="s">
        <v>11</v>
      </c>
      <c r="G147" s="91" t="e">
        <f>#REF!/30</f>
        <v>#REF!</v>
      </c>
      <c r="H147" s="78">
        <v>6300</v>
      </c>
      <c r="I147" s="79" t="e">
        <f>#REF!*100/H147-100</f>
        <v>#REF!</v>
      </c>
      <c r="J147" s="92"/>
    </row>
    <row r="148" spans="1:10" s="93" customFormat="1" ht="18.75" customHeight="1">
      <c r="A148" s="57" t="s">
        <v>366</v>
      </c>
      <c r="B148" s="73" t="s">
        <v>372</v>
      </c>
      <c r="C148" s="109" t="s">
        <v>373</v>
      </c>
      <c r="D148" s="73" t="s">
        <v>58</v>
      </c>
      <c r="E148" s="145">
        <v>4320</v>
      </c>
      <c r="F148" s="231" t="s">
        <v>13</v>
      </c>
      <c r="G148" s="91" t="e">
        <f>#REF!/30</f>
        <v>#REF!</v>
      </c>
      <c r="H148" s="78">
        <v>1950</v>
      </c>
      <c r="I148" s="79" t="e">
        <f>#REF!*100/H148-100</f>
        <v>#REF!</v>
      </c>
      <c r="J148" s="92"/>
    </row>
    <row r="149" spans="1:10" s="93" customFormat="1" ht="18.75" customHeight="1">
      <c r="A149" s="57"/>
      <c r="B149" s="257"/>
      <c r="C149" s="258"/>
      <c r="D149" s="259"/>
      <c r="E149" s="260"/>
      <c r="F149" s="261"/>
      <c r="G149" s="91"/>
      <c r="H149" s="78"/>
      <c r="I149" s="79"/>
      <c r="J149" s="92"/>
    </row>
    <row r="150" spans="1:10" s="2" customFormat="1" ht="12.75" customHeight="1">
      <c r="A150" s="15" t="s">
        <v>367</v>
      </c>
      <c r="B150" s="176" t="s">
        <v>620</v>
      </c>
      <c r="C150" s="177"/>
      <c r="D150" s="177"/>
      <c r="E150" s="177"/>
      <c r="F150" s="178"/>
      <c r="G150" s="47">
        <f>E148/30</f>
        <v>144</v>
      </c>
      <c r="H150" s="44">
        <v>4320</v>
      </c>
      <c r="I150" s="51">
        <f>E148*100/H150-100</f>
        <v>0</v>
      </c>
      <c r="J150" s="12"/>
    </row>
    <row r="151" spans="1:10" s="93" customFormat="1" ht="39" customHeight="1">
      <c r="A151" s="57" t="s">
        <v>368</v>
      </c>
      <c r="B151" s="73" t="s">
        <v>199</v>
      </c>
      <c r="C151" s="218" t="s">
        <v>346</v>
      </c>
      <c r="D151" s="115" t="s">
        <v>651</v>
      </c>
      <c r="E151" s="136">
        <v>10344</v>
      </c>
      <c r="F151" s="262"/>
      <c r="G151" s="263"/>
      <c r="H151" s="98"/>
      <c r="I151" s="79"/>
      <c r="J151" s="92"/>
    </row>
    <row r="152" spans="1:10" s="93" customFormat="1" ht="18.75" customHeight="1">
      <c r="A152" s="57" t="s">
        <v>369</v>
      </c>
      <c r="B152" s="73" t="s">
        <v>200</v>
      </c>
      <c r="C152" s="220"/>
      <c r="D152" s="73" t="s">
        <v>538</v>
      </c>
      <c r="E152" s="136">
        <v>11575</v>
      </c>
      <c r="F152" s="264"/>
      <c r="G152" s="91">
        <f>E151/30</f>
        <v>344.8</v>
      </c>
      <c r="H152" s="100">
        <v>3784</v>
      </c>
      <c r="I152" s="79">
        <f>E151*100/H152-100</f>
        <v>173.3615221987315</v>
      </c>
      <c r="J152" s="92"/>
    </row>
    <row r="153" spans="1:10" s="93" customFormat="1" ht="18.75" customHeight="1">
      <c r="A153" s="57" t="s">
        <v>234</v>
      </c>
      <c r="B153" s="73" t="s">
        <v>201</v>
      </c>
      <c r="C153" s="220"/>
      <c r="D153" s="73" t="s">
        <v>653</v>
      </c>
      <c r="E153" s="136">
        <v>11451</v>
      </c>
      <c r="F153" s="264"/>
      <c r="G153" s="91">
        <f>E152/30</f>
        <v>385.8333333333333</v>
      </c>
      <c r="H153" s="100">
        <v>4191</v>
      </c>
      <c r="I153" s="79">
        <f>E152*100/H153-100</f>
        <v>176.1870675256502</v>
      </c>
      <c r="J153" s="92"/>
    </row>
    <row r="154" spans="1:10" s="93" customFormat="1" ht="18.75" customHeight="1">
      <c r="A154" s="57" t="s">
        <v>60</v>
      </c>
      <c r="B154" s="73" t="s">
        <v>202</v>
      </c>
      <c r="C154" s="222"/>
      <c r="D154" s="73" t="s">
        <v>652</v>
      </c>
      <c r="E154" s="136">
        <v>12681</v>
      </c>
      <c r="F154" s="265"/>
      <c r="G154" s="91"/>
      <c r="H154" s="100"/>
      <c r="I154" s="79"/>
      <c r="J154" s="92"/>
    </row>
    <row r="155" spans="1:10" s="93" customFormat="1" ht="18.75" customHeight="1">
      <c r="A155" s="57" t="s">
        <v>386</v>
      </c>
      <c r="B155" s="215" t="s">
        <v>536</v>
      </c>
      <c r="C155" s="73" t="s">
        <v>377</v>
      </c>
      <c r="D155" s="266" t="s">
        <v>393</v>
      </c>
      <c r="E155" s="146">
        <v>900</v>
      </c>
      <c r="F155" s="216" t="s">
        <v>9</v>
      </c>
      <c r="G155" s="91"/>
      <c r="H155" s="100"/>
      <c r="I155" s="79"/>
      <c r="J155" s="92"/>
    </row>
    <row r="156" spans="1:10" s="93" customFormat="1" ht="18.75" customHeight="1">
      <c r="A156" s="57" t="s">
        <v>387</v>
      </c>
      <c r="B156" s="215" t="s">
        <v>399</v>
      </c>
      <c r="C156" s="73" t="s">
        <v>377</v>
      </c>
      <c r="D156" s="266" t="s">
        <v>394</v>
      </c>
      <c r="E156" s="146">
        <v>700</v>
      </c>
      <c r="F156" s="229" t="s">
        <v>10</v>
      </c>
      <c r="G156" s="91"/>
      <c r="H156" s="100"/>
      <c r="I156" s="79"/>
      <c r="J156" s="92"/>
    </row>
    <row r="157" spans="1:10" s="93" customFormat="1" ht="18.75" customHeight="1">
      <c r="A157" s="57" t="s">
        <v>388</v>
      </c>
      <c r="B157" s="73" t="s">
        <v>378</v>
      </c>
      <c r="C157" s="73" t="s">
        <v>395</v>
      </c>
      <c r="D157" s="266" t="s">
        <v>394</v>
      </c>
      <c r="E157" s="146">
        <v>900</v>
      </c>
      <c r="F157" s="234"/>
      <c r="G157" s="91"/>
      <c r="H157" s="100"/>
      <c r="I157" s="79"/>
      <c r="J157" s="92"/>
    </row>
    <row r="158" spans="1:10" s="93" customFormat="1" ht="18.75" customHeight="1">
      <c r="A158" s="57" t="s">
        <v>389</v>
      </c>
      <c r="B158" s="73" t="s">
        <v>396</v>
      </c>
      <c r="C158" s="73" t="s">
        <v>537</v>
      </c>
      <c r="D158" s="73" t="s">
        <v>379</v>
      </c>
      <c r="E158" s="146">
        <v>1600</v>
      </c>
      <c r="F158" s="267" t="s">
        <v>380</v>
      </c>
      <c r="G158" s="91"/>
      <c r="H158" s="100"/>
      <c r="I158" s="79"/>
      <c r="J158" s="92"/>
    </row>
    <row r="159" spans="1:10" s="93" customFormat="1" ht="18.75" customHeight="1">
      <c r="A159" s="57" t="s">
        <v>390</v>
      </c>
      <c r="B159" s="73" t="s">
        <v>381</v>
      </c>
      <c r="C159" s="73" t="s">
        <v>382</v>
      </c>
      <c r="D159" s="268" t="s">
        <v>397</v>
      </c>
      <c r="E159" s="146">
        <v>260</v>
      </c>
      <c r="F159" s="267" t="s">
        <v>383</v>
      </c>
      <c r="G159" s="91"/>
      <c r="H159" s="100"/>
      <c r="I159" s="79"/>
      <c r="J159" s="92"/>
    </row>
    <row r="160" spans="1:10" s="93" customFormat="1" ht="18.75" customHeight="1">
      <c r="A160" s="57" t="s">
        <v>391</v>
      </c>
      <c r="B160" s="73" t="s">
        <v>400</v>
      </c>
      <c r="C160" s="73" t="s">
        <v>382</v>
      </c>
      <c r="D160" s="268" t="s">
        <v>398</v>
      </c>
      <c r="E160" s="146">
        <v>400</v>
      </c>
      <c r="F160" s="267" t="s">
        <v>383</v>
      </c>
      <c r="G160" s="91"/>
      <c r="H160" s="100"/>
      <c r="I160" s="79"/>
      <c r="J160" s="92"/>
    </row>
    <row r="161" spans="1:10" s="93" customFormat="1" ht="18.75" customHeight="1">
      <c r="A161" s="57" t="s">
        <v>392</v>
      </c>
      <c r="B161" s="73" t="s">
        <v>384</v>
      </c>
      <c r="C161" s="73" t="s">
        <v>377</v>
      </c>
      <c r="D161" s="73" t="s">
        <v>385</v>
      </c>
      <c r="E161" s="146">
        <v>500</v>
      </c>
      <c r="F161" s="267" t="s">
        <v>383</v>
      </c>
      <c r="G161" s="91"/>
      <c r="H161" s="100"/>
      <c r="I161" s="79"/>
      <c r="J161" s="92"/>
    </row>
    <row r="162" spans="1:10" s="2" customFormat="1" ht="15.75" customHeight="1">
      <c r="A162" s="15" t="s">
        <v>72</v>
      </c>
      <c r="B162" s="173" t="s">
        <v>59</v>
      </c>
      <c r="C162" s="174"/>
      <c r="D162" s="174"/>
      <c r="E162" s="174"/>
      <c r="F162" s="175"/>
      <c r="G162" s="47">
        <f>E154/30</f>
        <v>422.7</v>
      </c>
      <c r="H162" s="45">
        <v>4724</v>
      </c>
      <c r="I162" s="51">
        <f>E154*100/H162-100</f>
        <v>168.4377646062659</v>
      </c>
      <c r="J162" s="12"/>
    </row>
    <row r="163" spans="1:10" s="2" customFormat="1" ht="12" customHeight="1">
      <c r="A163" s="15"/>
      <c r="B163" s="165" t="s">
        <v>621</v>
      </c>
      <c r="C163" s="166"/>
      <c r="D163" s="166"/>
      <c r="E163" s="166"/>
      <c r="F163" s="167"/>
      <c r="G163" s="28" t="e">
        <f>#REF!/30</f>
        <v>#REF!</v>
      </c>
      <c r="H163" s="48"/>
      <c r="I163" s="51"/>
      <c r="J163" s="12"/>
    </row>
    <row r="164" spans="1:10" s="93" customFormat="1" ht="30" customHeight="1">
      <c r="A164" s="57" t="s">
        <v>73</v>
      </c>
      <c r="B164" s="73" t="s">
        <v>622</v>
      </c>
      <c r="C164" s="109" t="s">
        <v>623</v>
      </c>
      <c r="D164" s="115" t="s">
        <v>601</v>
      </c>
      <c r="E164" s="79" t="s">
        <v>735</v>
      </c>
      <c r="F164" s="213" t="s">
        <v>596</v>
      </c>
      <c r="G164" s="214"/>
      <c r="H164" s="78"/>
      <c r="I164" s="79"/>
      <c r="J164" s="92"/>
    </row>
    <row r="165" spans="1:10" s="93" customFormat="1" ht="29.25">
      <c r="A165" s="57" t="s">
        <v>74</v>
      </c>
      <c r="B165" s="73" t="s">
        <v>598</v>
      </c>
      <c r="C165" s="109" t="s">
        <v>597</v>
      </c>
      <c r="D165" s="115" t="s">
        <v>600</v>
      </c>
      <c r="E165" s="79" t="s">
        <v>599</v>
      </c>
      <c r="F165" s="213" t="s">
        <v>596</v>
      </c>
      <c r="G165" s="214" t="e">
        <f>#REF!/30</f>
        <v>#REF!</v>
      </c>
      <c r="H165" s="78">
        <v>1500</v>
      </c>
      <c r="I165" s="79" t="e">
        <f>#REF!*100/H165-100</f>
        <v>#REF!</v>
      </c>
      <c r="J165" s="92"/>
    </row>
    <row r="166" spans="1:9" ht="12">
      <c r="A166" s="15" t="s">
        <v>76</v>
      </c>
      <c r="B166" s="165" t="s">
        <v>301</v>
      </c>
      <c r="C166" s="166"/>
      <c r="D166" s="166"/>
      <c r="E166" s="166"/>
      <c r="F166" s="167"/>
      <c r="G166" s="47" t="e">
        <f>E165/30</f>
        <v>#VALUE!</v>
      </c>
      <c r="H166" s="46">
        <v>8250</v>
      </c>
      <c r="I166" s="51" t="e">
        <f>#REF!*100/H166-100</f>
        <v>#REF!</v>
      </c>
    </row>
    <row r="167" spans="1:10" s="93" customFormat="1" ht="18" customHeight="1">
      <c r="A167" s="57" t="s">
        <v>302</v>
      </c>
      <c r="B167" s="109" t="s">
        <v>305</v>
      </c>
      <c r="C167" s="73" t="s">
        <v>306</v>
      </c>
      <c r="D167" s="215" t="s">
        <v>307</v>
      </c>
      <c r="E167" s="147" t="s">
        <v>599</v>
      </c>
      <c r="F167" s="216" t="s">
        <v>751</v>
      </c>
      <c r="G167" s="217"/>
      <c r="H167" s="78">
        <v>9000</v>
      </c>
      <c r="I167" s="79" t="e">
        <f>E165*100/H167-100</f>
        <v>#VALUE!</v>
      </c>
      <c r="J167" s="92"/>
    </row>
    <row r="168" spans="1:10" s="93" customFormat="1" ht="29.25">
      <c r="A168" s="57" t="s">
        <v>303</v>
      </c>
      <c r="B168" s="109" t="s">
        <v>308</v>
      </c>
      <c r="C168" s="73" t="s">
        <v>5</v>
      </c>
      <c r="D168" s="215" t="s">
        <v>180</v>
      </c>
      <c r="E168" s="147" t="s">
        <v>599</v>
      </c>
      <c r="F168" s="216" t="s">
        <v>751</v>
      </c>
      <c r="G168" s="91" t="e">
        <f>#REF!/30</f>
        <v>#REF!</v>
      </c>
      <c r="H168" s="98"/>
      <c r="I168" s="79"/>
      <c r="J168" s="92"/>
    </row>
    <row r="169" spans="1:10" s="93" customFormat="1" ht="18.75" customHeight="1">
      <c r="A169" s="57" t="s">
        <v>304</v>
      </c>
      <c r="B169" s="109" t="s">
        <v>309</v>
      </c>
      <c r="C169" s="73" t="s">
        <v>310</v>
      </c>
      <c r="D169" s="215" t="s">
        <v>198</v>
      </c>
      <c r="E169" s="147" t="s">
        <v>599</v>
      </c>
      <c r="F169" s="216" t="s">
        <v>751</v>
      </c>
      <c r="G169" s="91" t="e">
        <f>#REF!/30</f>
        <v>#REF!</v>
      </c>
      <c r="H169" s="101">
        <v>33000</v>
      </c>
      <c r="I169" s="79" t="e">
        <f>#REF!*100/H169-100</f>
        <v>#REF!</v>
      </c>
      <c r="J169" s="92"/>
    </row>
    <row r="170" spans="1:10" s="93" customFormat="1" ht="29.25">
      <c r="A170" s="57" t="s">
        <v>311</v>
      </c>
      <c r="B170" s="109" t="s">
        <v>316</v>
      </c>
      <c r="C170" s="109" t="s">
        <v>317</v>
      </c>
      <c r="D170" s="215" t="s">
        <v>318</v>
      </c>
      <c r="E170" s="147" t="s">
        <v>599</v>
      </c>
      <c r="F170" s="216" t="s">
        <v>751</v>
      </c>
      <c r="G170" s="91" t="e">
        <f>#REF!/30</f>
        <v>#REF!</v>
      </c>
      <c r="H170" s="101">
        <v>4500</v>
      </c>
      <c r="I170" s="79" t="e">
        <f>#REF!*100/H170-100</f>
        <v>#REF!</v>
      </c>
      <c r="J170" s="92"/>
    </row>
    <row r="171" spans="1:10" s="93" customFormat="1" ht="19.5">
      <c r="A171" s="57" t="s">
        <v>312</v>
      </c>
      <c r="B171" s="109" t="s">
        <v>313</v>
      </c>
      <c r="C171" s="73" t="s">
        <v>314</v>
      </c>
      <c r="D171" s="73" t="s">
        <v>315</v>
      </c>
      <c r="E171" s="147" t="s">
        <v>599</v>
      </c>
      <c r="F171" s="216" t="s">
        <v>751</v>
      </c>
      <c r="G171" s="217"/>
      <c r="H171" s="101">
        <v>7500</v>
      </c>
      <c r="I171" s="79" t="e">
        <f>#REF!*100/H171-100</f>
        <v>#REF!</v>
      </c>
      <c r="J171" s="92"/>
    </row>
    <row r="172" spans="1:10" s="2" customFormat="1" ht="11.25">
      <c r="A172" s="15" t="s">
        <v>77</v>
      </c>
      <c r="B172" s="165" t="s">
        <v>88</v>
      </c>
      <c r="C172" s="166"/>
      <c r="D172" s="166"/>
      <c r="E172" s="166"/>
      <c r="F172" s="167"/>
      <c r="G172" s="28" t="e">
        <f>E167/30</f>
        <v>#VALUE!</v>
      </c>
      <c r="H172" s="48"/>
      <c r="I172" s="51"/>
      <c r="J172" s="12"/>
    </row>
    <row r="173" spans="1:10" s="93" customFormat="1" ht="18.75" customHeight="1">
      <c r="A173" s="57" t="s">
        <v>78</v>
      </c>
      <c r="B173" s="73" t="s">
        <v>654</v>
      </c>
      <c r="C173" s="109" t="s">
        <v>108</v>
      </c>
      <c r="D173" s="109" t="s">
        <v>104</v>
      </c>
      <c r="E173" s="147">
        <v>649</v>
      </c>
      <c r="F173" s="269"/>
      <c r="G173" s="214" t="e">
        <f>E168/30</f>
        <v>#VALUE!</v>
      </c>
      <c r="H173" s="101">
        <v>33000</v>
      </c>
      <c r="I173" s="79" t="e">
        <f>E167*100/H173-100</f>
        <v>#VALUE!</v>
      </c>
      <c r="J173" s="92"/>
    </row>
    <row r="174" spans="1:10" s="93" customFormat="1" ht="18.75" customHeight="1">
      <c r="A174" s="57" t="s">
        <v>79</v>
      </c>
      <c r="B174" s="73" t="s">
        <v>655</v>
      </c>
      <c r="C174" s="109" t="s">
        <v>108</v>
      </c>
      <c r="D174" s="109" t="s">
        <v>53</v>
      </c>
      <c r="E174" s="147">
        <v>683.58</v>
      </c>
      <c r="F174" s="269"/>
      <c r="G174" s="214" t="e">
        <f>E169/30</f>
        <v>#VALUE!</v>
      </c>
      <c r="H174" s="101">
        <v>4500</v>
      </c>
      <c r="I174" s="79" t="e">
        <f>E168*100/H174-100</f>
        <v>#VALUE!</v>
      </c>
      <c r="J174" s="92"/>
    </row>
    <row r="175" spans="1:10" s="93" customFormat="1" ht="18.75" customHeight="1">
      <c r="A175" s="57" t="s">
        <v>80</v>
      </c>
      <c r="B175" s="73" t="s">
        <v>661</v>
      </c>
      <c r="C175" s="109" t="s">
        <v>108</v>
      </c>
      <c r="D175" s="109" t="s">
        <v>104</v>
      </c>
      <c r="E175" s="147">
        <v>691.26</v>
      </c>
      <c r="F175" s="269"/>
      <c r="G175" s="270"/>
      <c r="H175" s="101"/>
      <c r="I175" s="79"/>
      <c r="J175" s="92"/>
    </row>
    <row r="176" spans="1:10" s="93" customFormat="1" ht="19.5">
      <c r="A176" s="57" t="s">
        <v>81</v>
      </c>
      <c r="B176" s="73" t="s">
        <v>657</v>
      </c>
      <c r="C176" s="109" t="s">
        <v>109</v>
      </c>
      <c r="D176" s="109" t="s">
        <v>105</v>
      </c>
      <c r="E176" s="147">
        <v>554.14</v>
      </c>
      <c r="F176" s="269"/>
      <c r="G176" s="270"/>
      <c r="H176" s="101">
        <v>7500</v>
      </c>
      <c r="I176" s="79" t="e">
        <f>E169*100/H176-100</f>
        <v>#VALUE!</v>
      </c>
      <c r="J176" s="92"/>
    </row>
    <row r="177" spans="1:10" s="93" customFormat="1" ht="19.5">
      <c r="A177" s="57" t="s">
        <v>82</v>
      </c>
      <c r="B177" s="73" t="s">
        <v>658</v>
      </c>
      <c r="C177" s="109" t="s">
        <v>109</v>
      </c>
      <c r="D177" s="109" t="s">
        <v>54</v>
      </c>
      <c r="E177" s="147">
        <v>575.66</v>
      </c>
      <c r="F177" s="269"/>
      <c r="G177" s="270"/>
      <c r="H177" s="103"/>
      <c r="I177" s="104"/>
      <c r="J177" s="92"/>
    </row>
    <row r="178" spans="1:10" s="93" customFormat="1" ht="18.75" customHeight="1">
      <c r="A178" s="57" t="s">
        <v>83</v>
      </c>
      <c r="B178" s="73" t="s">
        <v>662</v>
      </c>
      <c r="C178" s="109" t="s">
        <v>109</v>
      </c>
      <c r="D178" s="109" t="s">
        <v>105</v>
      </c>
      <c r="E178" s="147">
        <v>678.05</v>
      </c>
      <c r="F178" s="269"/>
      <c r="G178" s="270"/>
      <c r="H178" s="103"/>
      <c r="I178" s="104"/>
      <c r="J178" s="92"/>
    </row>
    <row r="179" spans="1:10" s="93" customFormat="1" ht="18.75" customHeight="1">
      <c r="A179" s="57" t="s">
        <v>84</v>
      </c>
      <c r="B179" s="73" t="s">
        <v>91</v>
      </c>
      <c r="C179" s="109" t="s">
        <v>110</v>
      </c>
      <c r="D179" s="109" t="s">
        <v>51</v>
      </c>
      <c r="E179" s="147">
        <v>89.01</v>
      </c>
      <c r="F179" s="269"/>
      <c r="G179" s="217"/>
      <c r="H179" s="103"/>
      <c r="I179" s="104"/>
      <c r="J179" s="92"/>
    </row>
    <row r="180" spans="1:10" s="93" customFormat="1" ht="19.5">
      <c r="A180" s="57" t="s">
        <v>85</v>
      </c>
      <c r="B180" s="73" t="s">
        <v>92</v>
      </c>
      <c r="C180" s="109" t="s">
        <v>111</v>
      </c>
      <c r="D180" s="109" t="s">
        <v>52</v>
      </c>
      <c r="E180" s="147">
        <v>96.89</v>
      </c>
      <c r="F180" s="269"/>
      <c r="G180" s="214">
        <f>E173/30</f>
        <v>21.633333333333333</v>
      </c>
      <c r="H180" s="98"/>
      <c r="I180" s="79"/>
      <c r="J180" s="92"/>
    </row>
    <row r="181" spans="1:10" s="93" customFormat="1" ht="19.5" customHeight="1">
      <c r="A181" s="57" t="s">
        <v>86</v>
      </c>
      <c r="B181" s="73" t="s">
        <v>685</v>
      </c>
      <c r="C181" s="109" t="s">
        <v>111</v>
      </c>
      <c r="D181" s="109" t="s">
        <v>686</v>
      </c>
      <c r="E181" s="147">
        <v>99.1</v>
      </c>
      <c r="F181" s="269"/>
      <c r="G181" s="214"/>
      <c r="H181" s="98"/>
      <c r="I181" s="79"/>
      <c r="J181" s="92"/>
    </row>
    <row r="182" spans="1:10" s="93" customFormat="1" ht="18.75" customHeight="1">
      <c r="A182" s="57" t="s">
        <v>87</v>
      </c>
      <c r="B182" s="73" t="s">
        <v>93</v>
      </c>
      <c r="C182" s="109" t="s">
        <v>112</v>
      </c>
      <c r="D182" s="109" t="s">
        <v>98</v>
      </c>
      <c r="E182" s="147">
        <v>588.54</v>
      </c>
      <c r="F182" s="269"/>
      <c r="G182" s="214">
        <f>E174/30</f>
        <v>22.786</v>
      </c>
      <c r="H182" s="101">
        <v>33000</v>
      </c>
      <c r="I182" s="79">
        <f>E173*100/H182-100</f>
        <v>-98.03333333333333</v>
      </c>
      <c r="J182" s="92"/>
    </row>
    <row r="183" spans="1:10" s="93" customFormat="1" ht="18.75" customHeight="1">
      <c r="A183" s="57" t="s">
        <v>50</v>
      </c>
      <c r="B183" s="73" t="s">
        <v>672</v>
      </c>
      <c r="C183" s="109" t="s">
        <v>112</v>
      </c>
      <c r="D183" s="109" t="s">
        <v>98</v>
      </c>
      <c r="E183" s="147">
        <v>620.14</v>
      </c>
      <c r="F183" s="269"/>
      <c r="G183" s="214"/>
      <c r="H183" s="101"/>
      <c r="I183" s="79"/>
      <c r="J183" s="92"/>
    </row>
    <row r="184" spans="1:10" s="93" customFormat="1" ht="30" customHeight="1">
      <c r="A184" s="57" t="s">
        <v>89</v>
      </c>
      <c r="B184" s="73" t="s">
        <v>659</v>
      </c>
      <c r="C184" s="109" t="s">
        <v>99</v>
      </c>
      <c r="D184" s="109" t="s">
        <v>99</v>
      </c>
      <c r="E184" s="147">
        <v>831.5</v>
      </c>
      <c r="F184" s="269"/>
      <c r="G184" s="214">
        <f>E174/30</f>
        <v>22.786</v>
      </c>
      <c r="H184" s="101">
        <v>4500</v>
      </c>
      <c r="I184" s="79">
        <f>E173*100/H184-100</f>
        <v>-85.57777777777778</v>
      </c>
      <c r="J184" s="92"/>
    </row>
    <row r="185" spans="1:10" s="93" customFormat="1" ht="30" customHeight="1">
      <c r="A185" s="57" t="s">
        <v>90</v>
      </c>
      <c r="B185" s="73" t="s">
        <v>660</v>
      </c>
      <c r="C185" s="109" t="s">
        <v>99</v>
      </c>
      <c r="D185" s="109" t="s">
        <v>99</v>
      </c>
      <c r="E185" s="147">
        <v>831.5</v>
      </c>
      <c r="F185" s="269"/>
      <c r="G185" s="214">
        <f>E176/30</f>
        <v>18.471333333333334</v>
      </c>
      <c r="H185" s="101">
        <v>4500</v>
      </c>
      <c r="I185" s="79">
        <f>E174*100/H185-100</f>
        <v>-84.80933333333333</v>
      </c>
      <c r="J185" s="92"/>
    </row>
    <row r="186" spans="1:10" s="93" customFormat="1" ht="21" customHeight="1">
      <c r="A186" s="57" t="s">
        <v>656</v>
      </c>
      <c r="B186" s="73" t="s">
        <v>94</v>
      </c>
      <c r="C186" s="109" t="s">
        <v>100</v>
      </c>
      <c r="D186" s="109" t="s">
        <v>55</v>
      </c>
      <c r="E186" s="147">
        <v>721.56</v>
      </c>
      <c r="F186" s="269"/>
      <c r="G186" s="270"/>
      <c r="H186" s="101">
        <v>7500</v>
      </c>
      <c r="I186" s="79">
        <f>E176*100/H186-100</f>
        <v>-92.61146666666667</v>
      </c>
      <c r="J186" s="92"/>
    </row>
    <row r="187" spans="1:10" s="93" customFormat="1" ht="18.75" customHeight="1">
      <c r="A187" s="57" t="s">
        <v>695</v>
      </c>
      <c r="B187" s="73" t="s">
        <v>673</v>
      </c>
      <c r="C187" s="109" t="s">
        <v>100</v>
      </c>
      <c r="D187" s="109" t="s">
        <v>55</v>
      </c>
      <c r="E187" s="147">
        <v>923.15</v>
      </c>
      <c r="F187" s="269"/>
      <c r="G187" s="270"/>
      <c r="H187" s="103"/>
      <c r="I187" s="104"/>
      <c r="J187" s="92"/>
    </row>
    <row r="188" spans="1:10" s="93" customFormat="1" ht="19.5" customHeight="1">
      <c r="A188" s="57" t="s">
        <v>696</v>
      </c>
      <c r="B188" s="73" t="s">
        <v>95</v>
      </c>
      <c r="C188" s="109" t="s">
        <v>101</v>
      </c>
      <c r="D188" s="109" t="s">
        <v>56</v>
      </c>
      <c r="E188" s="147">
        <v>910.38</v>
      </c>
      <c r="F188" s="269"/>
      <c r="G188" s="270"/>
      <c r="H188" s="103"/>
      <c r="I188" s="104"/>
      <c r="J188" s="92"/>
    </row>
    <row r="189" spans="1:10" s="93" customFormat="1" ht="19.5">
      <c r="A189" s="57" t="s">
        <v>697</v>
      </c>
      <c r="B189" s="73" t="s">
        <v>96</v>
      </c>
      <c r="C189" s="109" t="s">
        <v>102</v>
      </c>
      <c r="D189" s="109" t="s">
        <v>57</v>
      </c>
      <c r="E189" s="147">
        <v>1087.87</v>
      </c>
      <c r="F189" s="269"/>
      <c r="G189" s="270"/>
      <c r="H189" s="103"/>
      <c r="I189" s="104"/>
      <c r="J189" s="92"/>
    </row>
    <row r="190" spans="1:10" s="93" customFormat="1" ht="24.75" customHeight="1">
      <c r="A190" s="57" t="s">
        <v>698</v>
      </c>
      <c r="B190" s="73" t="s">
        <v>663</v>
      </c>
      <c r="C190" s="109" t="s">
        <v>664</v>
      </c>
      <c r="D190" s="109" t="s">
        <v>665</v>
      </c>
      <c r="E190" s="147">
        <v>1223.04</v>
      </c>
      <c r="F190" s="269"/>
      <c r="G190" s="270"/>
      <c r="H190" s="103"/>
      <c r="I190" s="104"/>
      <c r="J190" s="92"/>
    </row>
    <row r="191" spans="1:10" s="93" customFormat="1" ht="37.5" customHeight="1">
      <c r="A191" s="57" t="s">
        <v>699</v>
      </c>
      <c r="B191" s="73" t="s">
        <v>666</v>
      </c>
      <c r="C191" s="109" t="s">
        <v>667</v>
      </c>
      <c r="D191" s="109" t="s">
        <v>712</v>
      </c>
      <c r="E191" s="147">
        <v>1060.97</v>
      </c>
      <c r="F191" s="269"/>
      <c r="G191" s="270"/>
      <c r="H191" s="103"/>
      <c r="I191" s="104"/>
      <c r="J191" s="92"/>
    </row>
    <row r="192" spans="1:10" s="93" customFormat="1" ht="37.5" customHeight="1">
      <c r="A192" s="57" t="s">
        <v>700</v>
      </c>
      <c r="B192" s="73" t="s">
        <v>668</v>
      </c>
      <c r="C192" s="109" t="s">
        <v>669</v>
      </c>
      <c r="D192" s="109" t="s">
        <v>711</v>
      </c>
      <c r="E192" s="147">
        <v>1060.97</v>
      </c>
      <c r="F192" s="269"/>
      <c r="G192" s="270"/>
      <c r="H192" s="103"/>
      <c r="I192" s="104"/>
      <c r="J192" s="92"/>
    </row>
    <row r="193" spans="1:10" s="93" customFormat="1" ht="26.25" customHeight="1">
      <c r="A193" s="57" t="s">
        <v>701</v>
      </c>
      <c r="B193" s="73" t="s">
        <v>670</v>
      </c>
      <c r="C193" s="109" t="s">
        <v>664</v>
      </c>
      <c r="D193" s="109" t="s">
        <v>671</v>
      </c>
      <c r="E193" s="147">
        <v>1263.36</v>
      </c>
      <c r="F193" s="269"/>
      <c r="G193" s="270"/>
      <c r="H193" s="103"/>
      <c r="I193" s="104"/>
      <c r="J193" s="92"/>
    </row>
    <row r="194" spans="1:10" s="93" customFormat="1" ht="19.5" customHeight="1">
      <c r="A194" s="57" t="s">
        <v>702</v>
      </c>
      <c r="B194" s="73" t="s">
        <v>97</v>
      </c>
      <c r="C194" s="109" t="s">
        <v>103</v>
      </c>
      <c r="D194" s="109" t="s">
        <v>716</v>
      </c>
      <c r="E194" s="147">
        <v>673.84</v>
      </c>
      <c r="F194" s="269"/>
      <c r="G194" s="270"/>
      <c r="H194" s="103"/>
      <c r="I194" s="104"/>
      <c r="J194" s="92"/>
    </row>
    <row r="195" spans="1:10" s="93" customFormat="1" ht="33" customHeight="1">
      <c r="A195" s="57" t="s">
        <v>703</v>
      </c>
      <c r="B195" s="73" t="s">
        <v>674</v>
      </c>
      <c r="C195" s="109" t="s">
        <v>675</v>
      </c>
      <c r="D195" s="109" t="s">
        <v>713</v>
      </c>
      <c r="E195" s="147">
        <v>1130.24</v>
      </c>
      <c r="F195" s="269"/>
      <c r="G195" s="270"/>
      <c r="H195" s="103"/>
      <c r="I195" s="104"/>
      <c r="J195" s="92"/>
    </row>
    <row r="196" spans="1:10" s="93" customFormat="1" ht="33" customHeight="1">
      <c r="A196" s="57" t="s">
        <v>704</v>
      </c>
      <c r="B196" s="73" t="s">
        <v>676</v>
      </c>
      <c r="C196" s="109" t="s">
        <v>677</v>
      </c>
      <c r="D196" s="109" t="s">
        <v>678</v>
      </c>
      <c r="E196" s="147">
        <v>22819.26</v>
      </c>
      <c r="F196" s="269"/>
      <c r="G196" s="270"/>
      <c r="H196" s="103"/>
      <c r="I196" s="104"/>
      <c r="J196" s="92"/>
    </row>
    <row r="197" spans="1:10" s="93" customFormat="1" ht="33" customHeight="1">
      <c r="A197" s="57" t="s">
        <v>705</v>
      </c>
      <c r="B197" s="73" t="s">
        <v>679</v>
      </c>
      <c r="C197" s="109" t="s">
        <v>680</v>
      </c>
      <c r="D197" s="109" t="s">
        <v>688</v>
      </c>
      <c r="E197" s="147">
        <v>20072.61</v>
      </c>
      <c r="F197" s="269"/>
      <c r="G197" s="270"/>
      <c r="H197" s="103"/>
      <c r="I197" s="104"/>
      <c r="J197" s="92"/>
    </row>
    <row r="198" spans="1:10" s="93" customFormat="1" ht="33" customHeight="1">
      <c r="A198" s="57" t="s">
        <v>706</v>
      </c>
      <c r="B198" s="73" t="s">
        <v>681</v>
      </c>
      <c r="C198" s="109" t="s">
        <v>682</v>
      </c>
      <c r="D198" s="109" t="s">
        <v>691</v>
      </c>
      <c r="E198" s="147">
        <v>19898.66</v>
      </c>
      <c r="F198" s="269"/>
      <c r="G198" s="270"/>
      <c r="H198" s="103"/>
      <c r="I198" s="104"/>
      <c r="J198" s="92"/>
    </row>
    <row r="199" spans="1:10" s="93" customFormat="1" ht="33" customHeight="1">
      <c r="A199" s="57" t="s">
        <v>707</v>
      </c>
      <c r="B199" s="73" t="s">
        <v>683</v>
      </c>
      <c r="C199" s="109" t="s">
        <v>684</v>
      </c>
      <c r="D199" s="109" t="s">
        <v>687</v>
      </c>
      <c r="E199" s="147">
        <v>10819.61</v>
      </c>
      <c r="F199" s="269"/>
      <c r="G199" s="270"/>
      <c r="H199" s="103"/>
      <c r="I199" s="104"/>
      <c r="J199" s="92"/>
    </row>
    <row r="200" spans="1:10" s="93" customFormat="1" ht="41.25" customHeight="1">
      <c r="A200" s="57" t="s">
        <v>708</v>
      </c>
      <c r="B200" s="73" t="s">
        <v>106</v>
      </c>
      <c r="C200" s="109" t="s">
        <v>107</v>
      </c>
      <c r="D200" s="109" t="s">
        <v>107</v>
      </c>
      <c r="E200" s="147">
        <v>3138.23</v>
      </c>
      <c r="F200" s="269"/>
      <c r="G200" s="270"/>
      <c r="H200" s="103"/>
      <c r="I200" s="104"/>
      <c r="J200" s="92"/>
    </row>
    <row r="201" spans="1:10" s="93" customFormat="1" ht="22.5" customHeight="1">
      <c r="A201" s="57" t="s">
        <v>709</v>
      </c>
      <c r="B201" s="73" t="s">
        <v>689</v>
      </c>
      <c r="C201" s="109" t="s">
        <v>690</v>
      </c>
      <c r="D201" s="109" t="s">
        <v>690</v>
      </c>
      <c r="E201" s="147" t="s">
        <v>692</v>
      </c>
      <c r="F201" s="269"/>
      <c r="G201" s="270"/>
      <c r="H201" s="103"/>
      <c r="I201" s="104"/>
      <c r="J201" s="92"/>
    </row>
    <row r="202" spans="1:10" s="93" customFormat="1" ht="23.25" customHeight="1">
      <c r="A202" s="57" t="s">
        <v>710</v>
      </c>
      <c r="B202" s="73" t="s">
        <v>693</v>
      </c>
      <c r="C202" s="109" t="s">
        <v>694</v>
      </c>
      <c r="D202" s="109" t="s">
        <v>694</v>
      </c>
      <c r="E202" s="147" t="s">
        <v>692</v>
      </c>
      <c r="F202" s="269"/>
      <c r="G202" s="270"/>
      <c r="H202" s="103"/>
      <c r="I202" s="104"/>
      <c r="J202" s="92"/>
    </row>
    <row r="203" spans="1:10" s="81" customFormat="1" ht="11.25" customHeight="1">
      <c r="A203" s="112" t="s">
        <v>564</v>
      </c>
      <c r="B203" s="207" t="s">
        <v>595</v>
      </c>
      <c r="C203" s="208"/>
      <c r="D203" s="208"/>
      <c r="E203" s="208"/>
      <c r="F203" s="208"/>
      <c r="G203" s="102"/>
      <c r="H203" s="103"/>
      <c r="I203" s="104"/>
      <c r="J203" s="80"/>
    </row>
    <row r="204" spans="1:10" s="93" customFormat="1" ht="40.5" customHeight="1">
      <c r="A204" s="57" t="s">
        <v>565</v>
      </c>
      <c r="B204" s="57" t="s">
        <v>374</v>
      </c>
      <c r="C204" s="109" t="s">
        <v>240</v>
      </c>
      <c r="D204" s="109" t="s">
        <v>572</v>
      </c>
      <c r="E204" s="148">
        <v>5400</v>
      </c>
      <c r="F204" s="101"/>
      <c r="G204" s="261"/>
      <c r="H204" s="103"/>
      <c r="I204" s="104"/>
      <c r="J204" s="92"/>
    </row>
    <row r="205" spans="1:10" s="93" customFormat="1" ht="35.25" customHeight="1">
      <c r="A205" s="57" t="s">
        <v>566</v>
      </c>
      <c r="B205" s="57" t="s">
        <v>239</v>
      </c>
      <c r="C205" s="73" t="s">
        <v>240</v>
      </c>
      <c r="D205" s="109" t="s">
        <v>573</v>
      </c>
      <c r="E205" s="148">
        <v>3109</v>
      </c>
      <c r="F205" s="271" t="s">
        <v>12</v>
      </c>
      <c r="G205" s="272" t="s">
        <v>12</v>
      </c>
      <c r="H205" s="103"/>
      <c r="I205" s="104"/>
      <c r="J205" s="92"/>
    </row>
    <row r="206" spans="1:10" s="93" customFormat="1" ht="48" customHeight="1">
      <c r="A206" s="57" t="s">
        <v>567</v>
      </c>
      <c r="B206" s="57" t="s">
        <v>547</v>
      </c>
      <c r="C206" s="109" t="s">
        <v>279</v>
      </c>
      <c r="D206" s="109" t="s">
        <v>574</v>
      </c>
      <c r="E206" s="149">
        <v>3030</v>
      </c>
      <c r="F206" s="271"/>
      <c r="G206" s="273"/>
      <c r="H206" s="103"/>
      <c r="I206" s="104"/>
      <c r="J206" s="92"/>
    </row>
    <row r="207" spans="1:10" s="93" customFormat="1" ht="39" customHeight="1">
      <c r="A207" s="57" t="s">
        <v>568</v>
      </c>
      <c r="B207" s="73" t="s">
        <v>16</v>
      </c>
      <c r="C207" s="109" t="s">
        <v>17</v>
      </c>
      <c r="D207" s="235" t="s">
        <v>24</v>
      </c>
      <c r="E207" s="79">
        <v>1680</v>
      </c>
      <c r="F207" s="231" t="s">
        <v>383</v>
      </c>
      <c r="G207" s="270"/>
      <c r="H207" s="103"/>
      <c r="I207" s="104"/>
      <c r="J207" s="92"/>
    </row>
    <row r="208" spans="1:10" s="93" customFormat="1" ht="48.75" customHeight="1">
      <c r="A208" s="57" t="s">
        <v>569</v>
      </c>
      <c r="B208" s="73" t="s">
        <v>18</v>
      </c>
      <c r="C208" s="109" t="s">
        <v>17</v>
      </c>
      <c r="D208" s="109" t="s">
        <v>25</v>
      </c>
      <c r="E208" s="79">
        <v>3730</v>
      </c>
      <c r="F208" s="274" t="s">
        <v>576</v>
      </c>
      <c r="G208" s="270"/>
      <c r="H208" s="103"/>
      <c r="I208" s="104"/>
      <c r="J208" s="92"/>
    </row>
    <row r="209" spans="1:10" s="93" customFormat="1" ht="37.5" customHeight="1">
      <c r="A209" s="57" t="s">
        <v>570</v>
      </c>
      <c r="B209" s="73" t="s">
        <v>721</v>
      </c>
      <c r="C209" s="109" t="s">
        <v>19</v>
      </c>
      <c r="D209" s="109" t="s">
        <v>20</v>
      </c>
      <c r="E209" s="79">
        <v>5270</v>
      </c>
      <c r="F209" s="274"/>
      <c r="G209" s="270"/>
      <c r="H209" s="103"/>
      <c r="I209" s="104"/>
      <c r="J209" s="92"/>
    </row>
    <row r="210" spans="1:10" s="93" customFormat="1" ht="39.75" customHeight="1">
      <c r="A210" s="57" t="s">
        <v>571</v>
      </c>
      <c r="B210" s="73" t="s">
        <v>557</v>
      </c>
      <c r="C210" s="109" t="s">
        <v>535</v>
      </c>
      <c r="D210" s="115" t="s">
        <v>26</v>
      </c>
      <c r="E210" s="79">
        <v>5355</v>
      </c>
      <c r="F210" s="274"/>
      <c r="G210" s="270"/>
      <c r="H210" s="103"/>
      <c r="I210" s="104"/>
      <c r="J210" s="92"/>
    </row>
    <row r="211" spans="1:10" s="93" customFormat="1" ht="21.75" customHeight="1">
      <c r="A211" s="57" t="s">
        <v>577</v>
      </c>
      <c r="B211" s="73" t="s">
        <v>248</v>
      </c>
      <c r="C211" s="275" t="s">
        <v>151</v>
      </c>
      <c r="D211" s="115" t="s">
        <v>548</v>
      </c>
      <c r="E211" s="79">
        <v>1887</v>
      </c>
      <c r="F211" s="274"/>
      <c r="G211" s="270"/>
      <c r="H211" s="103"/>
      <c r="I211" s="104"/>
      <c r="J211" s="92"/>
    </row>
    <row r="212" spans="1:10" s="93" customFormat="1" ht="15" customHeight="1">
      <c r="A212" s="57" t="s">
        <v>578</v>
      </c>
      <c r="B212" s="73" t="s">
        <v>249</v>
      </c>
      <c r="C212" s="275"/>
      <c r="D212" s="235" t="s">
        <v>22</v>
      </c>
      <c r="E212" s="79">
        <v>2490</v>
      </c>
      <c r="F212" s="274"/>
      <c r="G212" s="270"/>
      <c r="H212" s="103"/>
      <c r="I212" s="104"/>
      <c r="J212" s="92"/>
    </row>
    <row r="213" spans="1:10" s="93" customFormat="1" ht="43.5" customHeight="1">
      <c r="A213" s="57" t="s">
        <v>579</v>
      </c>
      <c r="B213" s="73" t="s">
        <v>46</v>
      </c>
      <c r="C213" s="218" t="s">
        <v>143</v>
      </c>
      <c r="D213" s="115" t="s">
        <v>540</v>
      </c>
      <c r="E213" s="79">
        <v>2170</v>
      </c>
      <c r="F213" s="216" t="s">
        <v>14</v>
      </c>
      <c r="G213" s="270"/>
      <c r="H213" s="103"/>
      <c r="I213" s="104"/>
      <c r="J213" s="92"/>
    </row>
    <row r="214" spans="1:10" s="93" customFormat="1" ht="19.5" customHeight="1">
      <c r="A214" s="57" t="s">
        <v>580</v>
      </c>
      <c r="B214" s="73" t="s">
        <v>715</v>
      </c>
      <c r="C214" s="222"/>
      <c r="D214" s="235" t="s">
        <v>144</v>
      </c>
      <c r="E214" s="79">
        <v>1236</v>
      </c>
      <c r="F214" s="216" t="s">
        <v>6</v>
      </c>
      <c r="G214" s="270"/>
      <c r="H214" s="103"/>
      <c r="I214" s="104"/>
      <c r="J214" s="92"/>
    </row>
    <row r="215" spans="1:10" s="93" customFormat="1" ht="34.5" customHeight="1">
      <c r="A215" s="57" t="s">
        <v>581</v>
      </c>
      <c r="B215" s="73" t="s">
        <v>47</v>
      </c>
      <c r="C215" s="109" t="s">
        <v>543</v>
      </c>
      <c r="D215" s="115" t="s">
        <v>544</v>
      </c>
      <c r="E215" s="79">
        <v>2126</v>
      </c>
      <c r="F215" s="276" t="s">
        <v>13</v>
      </c>
      <c r="G215" s="270"/>
      <c r="H215" s="103"/>
      <c r="I215" s="104"/>
      <c r="J215" s="92"/>
    </row>
    <row r="216" spans="1:10" s="93" customFormat="1" ht="32.25" customHeight="1">
      <c r="A216" s="57" t="s">
        <v>582</v>
      </c>
      <c r="B216" s="73" t="s">
        <v>376</v>
      </c>
      <c r="C216" s="109" t="s">
        <v>545</v>
      </c>
      <c r="D216" s="235" t="s">
        <v>145</v>
      </c>
      <c r="E216" s="150">
        <v>1390</v>
      </c>
      <c r="F216" s="276"/>
      <c r="G216" s="270"/>
      <c r="H216" s="103"/>
      <c r="I216" s="104"/>
      <c r="J216" s="92"/>
    </row>
    <row r="217" spans="1:10" s="93" customFormat="1" ht="41.25" customHeight="1">
      <c r="A217" s="57" t="s">
        <v>583</v>
      </c>
      <c r="B217" s="73" t="s">
        <v>546</v>
      </c>
      <c r="C217" s="73" t="s">
        <v>195</v>
      </c>
      <c r="D217" s="115" t="s">
        <v>4</v>
      </c>
      <c r="E217" s="79">
        <v>945</v>
      </c>
      <c r="F217" s="277" t="s">
        <v>722</v>
      </c>
      <c r="G217" s="270"/>
      <c r="H217" s="103"/>
      <c r="I217" s="104"/>
      <c r="J217" s="92"/>
    </row>
    <row r="218" spans="1:10" s="93" customFormat="1" ht="19.5" customHeight="1">
      <c r="A218" s="57" t="s">
        <v>584</v>
      </c>
      <c r="B218" s="73" t="s">
        <v>288</v>
      </c>
      <c r="C218" s="109" t="s">
        <v>289</v>
      </c>
      <c r="D218" s="235" t="s">
        <v>290</v>
      </c>
      <c r="E218" s="79">
        <v>850</v>
      </c>
      <c r="F218" s="276" t="s">
        <v>13</v>
      </c>
      <c r="G218" s="270"/>
      <c r="H218" s="103"/>
      <c r="I218" s="104"/>
      <c r="J218" s="92"/>
    </row>
    <row r="219" spans="1:10" s="93" customFormat="1" ht="24.75" customHeight="1">
      <c r="A219" s="57" t="s">
        <v>585</v>
      </c>
      <c r="B219" s="73" t="s">
        <v>298</v>
      </c>
      <c r="C219" s="109" t="s">
        <v>299</v>
      </c>
      <c r="D219" s="235" t="s">
        <v>300</v>
      </c>
      <c r="E219" s="79">
        <v>1950</v>
      </c>
      <c r="F219" s="276"/>
      <c r="G219" s="270"/>
      <c r="H219" s="103"/>
      <c r="I219" s="104"/>
      <c r="J219" s="92"/>
    </row>
    <row r="220" spans="1:10" s="2" customFormat="1" ht="12" customHeight="1">
      <c r="A220" s="15" t="s">
        <v>646</v>
      </c>
      <c r="B220" s="204" t="s">
        <v>650</v>
      </c>
      <c r="C220" s="205"/>
      <c r="D220" s="205"/>
      <c r="E220" s="205"/>
      <c r="F220" s="206"/>
      <c r="G220" s="28" t="e">
        <f>#REF!/30</f>
        <v>#REF!</v>
      </c>
      <c r="H220" s="48"/>
      <c r="I220" s="51"/>
      <c r="J220" s="12"/>
    </row>
    <row r="221" spans="1:10" s="93" customFormat="1" ht="39" customHeight="1">
      <c r="A221" s="57" t="s">
        <v>647</v>
      </c>
      <c r="B221" s="73" t="s">
        <v>634</v>
      </c>
      <c r="C221" s="109" t="s">
        <v>635</v>
      </c>
      <c r="D221" s="115" t="s">
        <v>636</v>
      </c>
      <c r="E221" s="147">
        <v>64500</v>
      </c>
      <c r="F221" s="213" t="s">
        <v>637</v>
      </c>
      <c r="G221" s="214" t="e">
        <f>#REF!/30</f>
        <v>#REF!</v>
      </c>
      <c r="H221" s="78">
        <v>980</v>
      </c>
      <c r="I221" s="79" t="e">
        <f>#REF!*100/H221-100</f>
        <v>#REF!</v>
      </c>
      <c r="J221" s="92"/>
    </row>
    <row r="222" spans="1:10" s="93" customFormat="1" ht="18.75" customHeight="1">
      <c r="A222" s="57" t="s">
        <v>648</v>
      </c>
      <c r="B222" s="73" t="s">
        <v>638</v>
      </c>
      <c r="C222" s="109" t="s">
        <v>639</v>
      </c>
      <c r="D222" s="123" t="s">
        <v>640</v>
      </c>
      <c r="E222" s="147">
        <v>8200</v>
      </c>
      <c r="F222" s="213" t="s">
        <v>641</v>
      </c>
      <c r="G222" s="214" t="e">
        <f>#REF!/30</f>
        <v>#REF!</v>
      </c>
      <c r="H222" s="78">
        <v>1200</v>
      </c>
      <c r="I222" s="79" t="e">
        <f>#REF!*100/H222-100</f>
        <v>#REF!</v>
      </c>
      <c r="J222" s="92"/>
    </row>
    <row r="223" spans="1:10" s="93" customFormat="1" ht="19.5">
      <c r="A223" s="57" t="s">
        <v>649</v>
      </c>
      <c r="B223" s="235" t="s">
        <v>642</v>
      </c>
      <c r="C223" s="109" t="s">
        <v>643</v>
      </c>
      <c r="D223" s="73" t="s">
        <v>644</v>
      </c>
      <c r="E223" s="79">
        <v>9000</v>
      </c>
      <c r="F223" s="213" t="s">
        <v>645</v>
      </c>
      <c r="G223" s="214" t="e">
        <f>#REF!/30</f>
        <v>#REF!</v>
      </c>
      <c r="H223" s="78">
        <v>1500</v>
      </c>
      <c r="I223" s="79" t="e">
        <f>#REF!*100/H223-100</f>
        <v>#REF!</v>
      </c>
      <c r="J223" s="92"/>
    </row>
    <row r="224" spans="1:10" s="107" customFormat="1" ht="14.25" customHeight="1">
      <c r="A224" s="16"/>
      <c r="B224" s="16"/>
      <c r="C224" s="16"/>
      <c r="D224" s="151"/>
      <c r="E224" s="152"/>
      <c r="F224" s="16"/>
      <c r="G224" s="153"/>
      <c r="H224" s="52"/>
      <c r="I224" s="53"/>
      <c r="J224" s="154"/>
    </row>
    <row r="225" spans="2:10" s="107" customFormat="1" ht="21" customHeight="1">
      <c r="B225" s="199" t="s">
        <v>608</v>
      </c>
      <c r="C225" s="199"/>
      <c r="D225" s="199"/>
      <c r="E225" s="199"/>
      <c r="F225" s="199"/>
      <c r="G225" s="153"/>
      <c r="H225" s="52"/>
      <c r="I225" s="53"/>
      <c r="J225" s="154"/>
    </row>
    <row r="226" spans="1:10" s="107" customFormat="1" ht="9" customHeight="1">
      <c r="A226" s="16"/>
      <c r="B226" s="16"/>
      <c r="C226" s="16"/>
      <c r="D226" s="151"/>
      <c r="E226" s="152"/>
      <c r="F226" s="16"/>
      <c r="G226" s="153"/>
      <c r="H226" s="52"/>
      <c r="I226" s="53"/>
      <c r="J226" s="154"/>
    </row>
    <row r="227" spans="2:10" s="107" customFormat="1" ht="12">
      <c r="B227" s="16" t="s">
        <v>370</v>
      </c>
      <c r="C227" s="155"/>
      <c r="D227" s="156"/>
      <c r="E227" s="157"/>
      <c r="G227" s="153"/>
      <c r="H227" s="52"/>
      <c r="I227" s="53"/>
      <c r="J227" s="154"/>
    </row>
    <row r="228" spans="2:10" s="107" customFormat="1" ht="11.25" customHeight="1">
      <c r="B228" s="202" t="s">
        <v>605</v>
      </c>
      <c r="C228" s="202"/>
      <c r="D228" s="199"/>
      <c r="E228" s="158"/>
      <c r="H228" s="52"/>
      <c r="I228" s="53"/>
      <c r="J228" s="154"/>
    </row>
    <row r="229" spans="2:10" s="107" customFormat="1" ht="11.25" customHeight="1">
      <c r="B229" s="16" t="s">
        <v>8</v>
      </c>
      <c r="E229" s="159" t="s">
        <v>153</v>
      </c>
      <c r="G229" s="16"/>
      <c r="H229" s="43"/>
      <c r="I229" s="154"/>
      <c r="J229" s="154"/>
    </row>
    <row r="230" spans="1:10" s="16" customFormat="1" ht="11.25" customHeight="1">
      <c r="A230" s="107"/>
      <c r="B230" s="16" t="s">
        <v>75</v>
      </c>
      <c r="C230" s="107"/>
      <c r="D230" s="107"/>
      <c r="E230" s="159" t="s">
        <v>154</v>
      </c>
      <c r="F230" s="107"/>
      <c r="G230" s="107"/>
      <c r="H230" s="17"/>
      <c r="I230" s="18"/>
      <c r="J230" s="18"/>
    </row>
    <row r="231" spans="2:10" s="107" customFormat="1" ht="11.25" customHeight="1">
      <c r="B231" s="202" t="s">
        <v>603</v>
      </c>
      <c r="C231" s="202"/>
      <c r="D231" s="203"/>
      <c r="E231" s="159" t="s">
        <v>155</v>
      </c>
      <c r="G231" s="16"/>
      <c r="H231" s="43"/>
      <c r="I231" s="154"/>
      <c r="J231" s="154"/>
    </row>
    <row r="232" spans="2:10" s="107" customFormat="1" ht="12" customHeight="1">
      <c r="B232" s="202" t="s">
        <v>604</v>
      </c>
      <c r="C232" s="202"/>
      <c r="D232" s="203"/>
      <c r="E232" s="159" t="s">
        <v>156</v>
      </c>
      <c r="G232" s="16"/>
      <c r="H232" s="43"/>
      <c r="I232" s="154"/>
      <c r="J232" s="154"/>
    </row>
    <row r="233" spans="1:10" s="16" customFormat="1" ht="16.5" customHeight="1">
      <c r="A233" s="107"/>
      <c r="B233" s="160" t="s">
        <v>7</v>
      </c>
      <c r="C233" s="200" t="s">
        <v>606</v>
      </c>
      <c r="D233" s="201"/>
      <c r="E233" s="161" t="s">
        <v>375</v>
      </c>
      <c r="F233" s="107"/>
      <c r="G233" s="107"/>
      <c r="H233" s="17"/>
      <c r="I233" s="18"/>
      <c r="J233" s="18"/>
    </row>
    <row r="234" spans="3:10" s="107" customFormat="1" ht="12">
      <c r="C234" s="162"/>
      <c r="E234" s="159" t="s">
        <v>556</v>
      </c>
      <c r="F234" s="163" t="s">
        <v>181</v>
      </c>
      <c r="H234" s="43"/>
      <c r="I234" s="154"/>
      <c r="J234" s="154"/>
    </row>
    <row r="235" spans="5:10" s="107" customFormat="1" ht="12">
      <c r="E235" s="164"/>
      <c r="H235" s="43"/>
      <c r="I235" s="154"/>
      <c r="J235" s="154"/>
    </row>
    <row r="236" spans="2:7" ht="12">
      <c r="B236" s="7"/>
      <c r="C236" s="7"/>
      <c r="D236" s="7"/>
      <c r="E236" s="132"/>
      <c r="F236" s="7"/>
      <c r="G236" s="7"/>
    </row>
    <row r="237" ht="12">
      <c r="G237" s="7"/>
    </row>
    <row r="238" ht="12">
      <c r="G238" s="7"/>
    </row>
    <row r="239" ht="12" customHeight="1">
      <c r="G239" s="7"/>
    </row>
    <row r="240" ht="12">
      <c r="G240" s="7"/>
    </row>
    <row r="241" ht="12">
      <c r="G241" s="7"/>
    </row>
  </sheetData>
  <sheetProtection selectLockedCells="1" selectUnlockedCells="1"/>
  <mergeCells count="83">
    <mergeCell ref="B220:F220"/>
    <mergeCell ref="F218:F219"/>
    <mergeCell ref="F208:F212"/>
    <mergeCell ref="B203:F203"/>
    <mergeCell ref="G205:G206"/>
    <mergeCell ref="F205:F206"/>
    <mergeCell ref="F215:F216"/>
    <mergeCell ref="C213:C214"/>
    <mergeCell ref="B225:F225"/>
    <mergeCell ref="C233:D233"/>
    <mergeCell ref="B228:D228"/>
    <mergeCell ref="B231:D231"/>
    <mergeCell ref="B232:D232"/>
    <mergeCell ref="B69:G69"/>
    <mergeCell ref="F70:F73"/>
    <mergeCell ref="C70:C73"/>
    <mergeCell ref="B89:G89"/>
    <mergeCell ref="C211:C212"/>
    <mergeCell ref="B23:G23"/>
    <mergeCell ref="B16:G16"/>
    <mergeCell ref="C18:C19"/>
    <mergeCell ref="F18:F19"/>
    <mergeCell ref="F64:F65"/>
    <mergeCell ref="C25:C26"/>
    <mergeCell ref="F25:F26"/>
    <mergeCell ref="C21:C22"/>
    <mergeCell ref="F21:F22"/>
    <mergeCell ref="B27:G27"/>
    <mergeCell ref="B11:G11"/>
    <mergeCell ref="B12:G12"/>
    <mergeCell ref="C14:C15"/>
    <mergeCell ref="F14:F15"/>
    <mergeCell ref="F56:F63"/>
    <mergeCell ref="B40:G40"/>
    <mergeCell ref="C42:C43"/>
    <mergeCell ref="C56:C63"/>
    <mergeCell ref="C35:C36"/>
    <mergeCell ref="F35:F36"/>
    <mergeCell ref="C50:C55"/>
    <mergeCell ref="F50:F55"/>
    <mergeCell ref="C115:C118"/>
    <mergeCell ref="F115:F120"/>
    <mergeCell ref="B74:G74"/>
    <mergeCell ref="C75:C77"/>
    <mergeCell ref="C78:C80"/>
    <mergeCell ref="F75:F77"/>
    <mergeCell ref="B107:G107"/>
    <mergeCell ref="C119:C120"/>
    <mergeCell ref="C29:C30"/>
    <mergeCell ref="F29:F30"/>
    <mergeCell ref="C32:C33"/>
    <mergeCell ref="F32:F33"/>
    <mergeCell ref="C45:C46"/>
    <mergeCell ref="B49:G49"/>
    <mergeCell ref="F45:F46"/>
    <mergeCell ref="F42:F43"/>
    <mergeCell ref="C38:C39"/>
    <mergeCell ref="F38:F39"/>
    <mergeCell ref="B145:F145"/>
    <mergeCell ref="C84:C86"/>
    <mergeCell ref="F87:F88"/>
    <mergeCell ref="F97:F101"/>
    <mergeCell ref="D56:D57"/>
    <mergeCell ref="C91:C101"/>
    <mergeCell ref="C81:C83"/>
    <mergeCell ref="F78:F86"/>
    <mergeCell ref="F124:F141"/>
    <mergeCell ref="B105:F105"/>
    <mergeCell ref="C110:C111"/>
    <mergeCell ref="B106:F106"/>
    <mergeCell ref="F108:F109"/>
    <mergeCell ref="B114:F114"/>
    <mergeCell ref="F110:F111"/>
    <mergeCell ref="B123:F123"/>
    <mergeCell ref="B121:F121"/>
    <mergeCell ref="B172:F172"/>
    <mergeCell ref="C151:C154"/>
    <mergeCell ref="F156:F157"/>
    <mergeCell ref="F151:F154"/>
    <mergeCell ref="B162:F162"/>
    <mergeCell ref="B150:F150"/>
    <mergeCell ref="B163:F163"/>
    <mergeCell ref="B166:F166"/>
  </mergeCells>
  <hyperlinks>
    <hyperlink ref="F7" r:id="rId1" display="http://www.ksb.org.ru"/>
    <hyperlink ref="F6" r:id="rId2" display="effekt@effekt-sa.ru  "/>
  </hyperlinks>
  <printOptions horizontalCentered="1"/>
  <pageMargins left="0.1968503937007874" right="0.1968503937007874" top="0.2755905511811024" bottom="0.3937007874015748" header="0.2755905511811024" footer="0"/>
  <pageSetup fitToHeight="0" horizontalDpi="600" verticalDpi="600" orientation="portrait" paperSize="9" scale="80" r:id="rId4"/>
  <headerFooter alignWithMargins="0">
    <oddFooter>&amp;L&amp;7ООО "Эффект-Л"   Россия,  170036, г. Тверь, Петербургское шоссе, дом 53а. Тел./факс: (4822) 55-93-53, 55-93-63, 55-63-30, 55-63-51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ВИСТ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Рулева</dc:creator>
  <cp:keywords/>
  <dc:description/>
  <cp:lastModifiedBy>Юлия Лазеева</cp:lastModifiedBy>
  <cp:lastPrinted>2017-03-17T08:03:02Z</cp:lastPrinted>
  <dcterms:created xsi:type="dcterms:W3CDTF">1997-11-13T15:27:49Z</dcterms:created>
  <dcterms:modified xsi:type="dcterms:W3CDTF">2017-03-17T13:19:48Z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